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A967A034-BA7E-414E-AAB0-0C8B5129A8B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3" i="1"/>
  <c r="H20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G81" i="1"/>
  <c r="H27" i="1"/>
  <c r="E17" i="1"/>
  <c r="H1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<sst xmlns="http://schemas.openxmlformats.org/spreadsheetml/2006/main" count="93" uniqueCount="93">
  <si>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</si>
  <si>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</si>
  <si>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</si>
  <si>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</si>
  <si>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</si>
  <si>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</si>
  <si>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</si>
  <si>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</si>
  <si>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</si>
  <si>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</si>
  <si>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</si>
  <si>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</si>
  <si>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</si>
  <si>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</si>
  <si>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</si>
  <si>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</si>
  <si>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</si>
  <si>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</si>
  <si>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</si>
  <si>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</si>
  <si>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</si>
  <si>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</si>
  <si>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</si>
  <si>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</si>
  <si>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</si>
  <si>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</si>
  <si>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</si>
  <si>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</si>
  <si>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</si>
  <si>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</si>
  <si>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</si>
  <si>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</si>
  <si>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</si>
  <si>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</si>
  <si>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</si>
  <si>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</si>
  <si>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</si>
  <si>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</si>
  <si>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</si>
  <si>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</si>
  <si>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</si>
  <si>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</si>
  <si>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</si>
  <si>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</si>
  <si>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</si>
  <si>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</si>
  <si>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</si>
  <si>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</si>
  <si>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</si>
  <si>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</si>
  <si>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</si>
  <si>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</si>
  <si>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</si>
  <si>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</si>
  <si>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</si>
  <si>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</si>
  <si>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</si>
  <si>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</si>
  <si>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</si>
  <si>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</si>
  <si>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</si>
  <si>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</si>
  <si>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</si>
  <si>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</si>
  <si>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</si>
  <si>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</si>
  <si>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</si>
  <si>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</si>
  <si>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</si>
  <si>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</si>
  <si>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</si>
  <si>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</si>
  <si>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</si>
  <si>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</si>
  <si>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</si>
  <si>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</si>
  <si>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</si>
  <si>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</si>
  <si>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</si>
  <si>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</si>
  <si>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</si>
  <si>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</si>
  <si>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</si>
  <si>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</si>
  <si>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</si>
  <si>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</si>
  <si>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MEOQUI</t>
  </si>
  <si>
    <t>Del 01 enero al 31 diciembre 2021</t>
  </si>
  <si>
    <t>C. JOSE LUIS CISNEROS CARLOS</t>
  </si>
  <si>
    <t>C.P. ROSA MARIA PIÑON ANCHONDO</t>
  </si>
  <si>
    <t>DIRECTOR EJECUTIVO</t>
  </si>
  <si>
    <t>DIRECTORA FINANCIERA</t>
  </si>
  <si>
    <t>Bajo protesta de decir verdad declaramos que la informacion financiera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</si>
</sst>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7" fillId="3" borderId="16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E28495F6-04AB-4EC6-A087-D006A54D0E8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0" zoomScale="80" zoomScaleNormal="80" workbookViewId="0">
      <selection activeCell="K12" sqref="K12"/>
    </sheetView>
  </sheetViews>
  <sheetFormatPr baseColWidth="10" defaultColWidth="11.42578125" defaultRowHeight="12" x14ac:dyDescent="0.2"/>
  <cols>
    <col min="1" max="1" width="0.85546875" style="1" customWidth="1"/>
    <col min="2" max="2" width="38.28515625" style="1" customWidth="1"/>
    <col min="3" max="3" width="16.140625" style="1" customWidth="1"/>
    <col min="4" max="4" width="15" style="1" customWidth="1"/>
    <col min="5" max="5" width="15.85546875" style="1" customWidth="1"/>
    <col min="6" max="6" width="16.85546875" style="1" customWidth="1"/>
    <col min="7" max="7" width="16.7109375" style="1" customWidth="1"/>
    <col min="8" max="8" width="14.85546875" style="1" customWidth="1"/>
    <col min="9" max="9" width="1.28515625" style="1" customWidth="1"/>
    <col min="10" max="10" width="0.7109375" style="1" customWidth="1"/>
    <col min="11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4">
        <f>SUM(C10:C16)</f>
        <v>11610235.049999999</v>
      </c>
      <c r="D9" s="14">
        <f>SUM(D10:D16)</f>
        <v>560.02999999996973</v>
      </c>
      <c r="E9" s="14">
        <f t="shared" ref="E9:E26" si="0">C9+D9</f>
        <v>11610795.079999998</v>
      </c>
      <c r="F9" s="14">
        <f>SUM(F10:F16)</f>
        <v>10950763</v>
      </c>
      <c r="G9" s="14">
        <f>SUM(G10:G16)</f>
        <v>10859538.52</v>
      </c>
      <c r="H9" s="14">
        <f t="shared" ref="H9:H40" si="1">E9-F9</f>
        <v>660032.07999999821</v>
      </c>
    </row>
    <row r="10" spans="2:9" ht="27.75" customHeight="1" x14ac:dyDescent="0.2">
      <c r="B10" s="11" t="s">
        <v>14</v>
      </c>
      <c r="C10" s="22">
        <v>4546130.4000000004</v>
      </c>
      <c r="D10" s="22">
        <v>292313.5</v>
      </c>
      <c r="E10" s="16">
        <f t="shared" si="0"/>
        <v>4838443.9000000004</v>
      </c>
      <c r="F10" s="22">
        <v>4838443.9000000004</v>
      </c>
      <c r="G10" s="22">
        <v>4838443.9000000004</v>
      </c>
      <c r="H10" s="18">
        <f t="shared" si="1"/>
        <v>0</v>
      </c>
    </row>
    <row r="11" spans="2:9" ht="12" customHeight="1" x14ac:dyDescent="0.2">
      <c r="B11" s="11" t="s">
        <v>15</v>
      </c>
      <c r="C11" s="22">
        <v>252214.56</v>
      </c>
      <c r="D11" s="22">
        <v>0</v>
      </c>
      <c r="E11" s="16">
        <f t="shared" si="0"/>
        <v>252214.56</v>
      </c>
      <c r="F11" s="22">
        <v>150039.49</v>
      </c>
      <c r="G11" s="22">
        <v>150039.49</v>
      </c>
      <c r="H11" s="18">
        <f t="shared" si="1"/>
        <v>102175.07</v>
      </c>
    </row>
    <row r="12" spans="2:9" ht="12" customHeight="1" x14ac:dyDescent="0.2">
      <c r="B12" s="11" t="s">
        <v>16</v>
      </c>
      <c r="C12" s="22">
        <v>3381321.5</v>
      </c>
      <c r="D12" s="22">
        <v>232303.58</v>
      </c>
      <c r="E12" s="16">
        <f t="shared" si="0"/>
        <v>3613625.08</v>
      </c>
      <c r="F12" s="22">
        <v>3470376.79</v>
      </c>
      <c r="G12" s="22">
        <v>3470376.79</v>
      </c>
      <c r="H12" s="18">
        <f t="shared" si="1"/>
        <v>143248.29000000004</v>
      </c>
    </row>
    <row r="13" spans="2:9" ht="12" customHeight="1" x14ac:dyDescent="0.2">
      <c r="B13" s="11" t="s">
        <v>17</v>
      </c>
      <c r="C13" s="22">
        <v>1172048.33</v>
      </c>
      <c r="D13" s="22">
        <v>37409.11</v>
      </c>
      <c r="E13" s="16">
        <f>C13+D13</f>
        <v>1209457.4400000002</v>
      </c>
      <c r="F13" s="22">
        <v>1180584.49</v>
      </c>
      <c r="G13" s="22">
        <v>1089360.01</v>
      </c>
      <c r="H13" s="18">
        <f t="shared" si="1"/>
        <v>28872.950000000186</v>
      </c>
    </row>
    <row r="14" spans="2:9" ht="12" customHeight="1" x14ac:dyDescent="0.2">
      <c r="B14" s="11" t="s">
        <v>18</v>
      </c>
      <c r="C14" s="22">
        <v>1752970.82</v>
      </c>
      <c r="D14" s="22">
        <v>-55916.72</v>
      </c>
      <c r="E14" s="16">
        <f t="shared" si="0"/>
        <v>1697054.1</v>
      </c>
      <c r="F14" s="22">
        <v>1311318.33</v>
      </c>
      <c r="G14" s="22">
        <v>1311318.33</v>
      </c>
      <c r="H14" s="18">
        <f t="shared" si="1"/>
        <v>385735.77</v>
      </c>
    </row>
    <row r="15" spans="2:9" ht="12" customHeight="1" x14ac:dyDescent="0.2">
      <c r="B15" s="11" t="s">
        <v>19</v>
      </c>
      <c r="C15" s="22">
        <v>505549.44</v>
      </c>
      <c r="D15" s="22">
        <v>-505549.44</v>
      </c>
      <c r="E15" s="16">
        <f t="shared" si="0"/>
        <v>0</v>
      </c>
      <c r="F15" s="22">
        <v>0</v>
      </c>
      <c r="G15" s="22">
        <v>0</v>
      </c>
      <c r="H15" s="18">
        <f t="shared" si="1"/>
        <v>0</v>
      </c>
    </row>
    <row r="16" spans="2:9" ht="12" customHeight="1" x14ac:dyDescent="0.2">
      <c r="B16" s="11" t="s">
        <v>20</v>
      </c>
      <c r="C16" s="22">
        <v>0</v>
      </c>
      <c r="D16" s="22">
        <v>0</v>
      </c>
      <c r="E16" s="16">
        <f t="shared" si="0"/>
        <v>0</v>
      </c>
      <c r="F16" s="22">
        <v>0</v>
      </c>
      <c r="G16" s="22">
        <v>0</v>
      </c>
      <c r="H16" s="18">
        <f t="shared" si="1"/>
        <v>0</v>
      </c>
    </row>
    <row r="17" spans="2:8" ht="24" customHeight="1" x14ac:dyDescent="0.2">
      <c r="B17" s="6" t="s">
        <v>21</v>
      </c>
      <c r="C17" s="14">
        <f>SUM(C18:C26)</f>
        <v>7703704.7800000003</v>
      </c>
      <c r="D17" s="14">
        <f>SUM(D18:D26)</f>
        <v>1586512.45</v>
      </c>
      <c r="E17" s="14">
        <f t="shared" si="0"/>
        <v>9290217.2300000004</v>
      </c>
      <c r="F17" s="14">
        <f>SUM(F18:F26)</f>
        <v>8674629.6300000008</v>
      </c>
      <c r="G17" s="14">
        <f>SUM(G18:G26)</f>
        <v>8668407.120000001</v>
      </c>
      <c r="H17" s="14">
        <f t="shared" si="1"/>
        <v>615587.59999999963</v>
      </c>
    </row>
    <row r="18" spans="2:8" ht="24" x14ac:dyDescent="0.2">
      <c r="B18" s="9" t="s">
        <v>22</v>
      </c>
      <c r="C18" s="22">
        <v>257268.21</v>
      </c>
      <c r="D18" s="22">
        <v>14431.98</v>
      </c>
      <c r="E18" s="16">
        <f t="shared" si="0"/>
        <v>271700.19</v>
      </c>
      <c r="F18" s="22">
        <v>224062.02</v>
      </c>
      <c r="G18" s="22">
        <v>217839.51</v>
      </c>
      <c r="H18" s="18">
        <f t="shared" si="1"/>
        <v>47638.170000000013</v>
      </c>
    </row>
    <row r="19" spans="2:8" ht="12" customHeight="1" x14ac:dyDescent="0.2">
      <c r="B19" s="9" t="s">
        <v>23</v>
      </c>
      <c r="C19" s="22">
        <v>33927.53</v>
      </c>
      <c r="D19" s="22">
        <v>5384.47</v>
      </c>
      <c r="E19" s="16">
        <f t="shared" si="0"/>
        <v>39312</v>
      </c>
      <c r="F19" s="22">
        <v>37865.550000000003</v>
      </c>
      <c r="G19" s="22">
        <v>37865.550000000003</v>
      </c>
      <c r="H19" s="18">
        <f t="shared" si="1"/>
        <v>1446.4499999999971</v>
      </c>
    </row>
    <row r="20" spans="2:8" ht="12" customHeight="1" x14ac:dyDescent="0.2">
      <c r="B20" s="9" t="s">
        <v>24</v>
      </c>
      <c r="C20" s="22">
        <v>538008.38</v>
      </c>
      <c r="D20" s="22">
        <v>11896.53</v>
      </c>
      <c r="E20" s="16">
        <f t="shared" si="0"/>
        <v>549904.91</v>
      </c>
      <c r="F20" s="22">
        <v>549904.91</v>
      </c>
      <c r="G20" s="22">
        <v>549904.91</v>
      </c>
      <c r="H20" s="18">
        <f t="shared" si="1"/>
        <v>0</v>
      </c>
    </row>
    <row r="21" spans="2:8" ht="12" customHeight="1" x14ac:dyDescent="0.2">
      <c r="B21" s="9" t="s">
        <v>25</v>
      </c>
      <c r="C21" s="22">
        <v>3014957.25</v>
      </c>
      <c r="D21" s="22">
        <v>-159932.10999999999</v>
      </c>
      <c r="E21" s="16">
        <f t="shared" si="0"/>
        <v>2855025.14</v>
      </c>
      <c r="F21" s="22">
        <v>2486678.2799999998</v>
      </c>
      <c r="G21" s="22">
        <v>2486678.2799999998</v>
      </c>
      <c r="H21" s="18">
        <f t="shared" si="1"/>
        <v>368346.86000000034</v>
      </c>
    </row>
    <row r="22" spans="2:8" ht="12" customHeight="1" x14ac:dyDescent="0.2">
      <c r="B22" s="9" t="s">
        <v>26</v>
      </c>
      <c r="C22" s="22">
        <v>1867197.83</v>
      </c>
      <c r="D22" s="22">
        <v>1535474.17</v>
      </c>
      <c r="E22" s="16">
        <f t="shared" si="0"/>
        <v>3402672</v>
      </c>
      <c r="F22" s="22">
        <v>3348714.29</v>
      </c>
      <c r="G22" s="22">
        <v>3348714.29</v>
      </c>
      <c r="H22" s="18">
        <f t="shared" si="1"/>
        <v>53957.709999999963</v>
      </c>
    </row>
    <row r="23" spans="2:8" ht="12" customHeight="1" x14ac:dyDescent="0.2">
      <c r="B23" s="9" t="s">
        <v>27</v>
      </c>
      <c r="C23" s="22">
        <v>1004780.99</v>
      </c>
      <c r="D23" s="22">
        <v>47600</v>
      </c>
      <c r="E23" s="16">
        <f t="shared" si="0"/>
        <v>1052380.99</v>
      </c>
      <c r="F23" s="22">
        <v>1033153.94</v>
      </c>
      <c r="G23" s="22">
        <v>1033153.94</v>
      </c>
      <c r="H23" s="18">
        <f t="shared" si="1"/>
        <v>19227.050000000047</v>
      </c>
    </row>
    <row r="24" spans="2:8" ht="12" customHeight="1" x14ac:dyDescent="0.2">
      <c r="B24" s="9" t="s">
        <v>28</v>
      </c>
      <c r="C24" s="22">
        <v>289688.13</v>
      </c>
      <c r="D24" s="22">
        <v>-22000</v>
      </c>
      <c r="E24" s="16">
        <f t="shared" si="0"/>
        <v>267688.13</v>
      </c>
      <c r="F24" s="22">
        <v>180336.92</v>
      </c>
      <c r="G24" s="22">
        <v>180336.92</v>
      </c>
      <c r="H24" s="18">
        <f t="shared" si="1"/>
        <v>87351.209999999992</v>
      </c>
    </row>
    <row r="25" spans="2:8" ht="12" customHeight="1" x14ac:dyDescent="0.2">
      <c r="B25" s="9" t="s">
        <v>29</v>
      </c>
      <c r="C25" s="22">
        <v>0</v>
      </c>
      <c r="D25" s="22">
        <v>0</v>
      </c>
      <c r="E25" s="16">
        <f t="shared" si="0"/>
        <v>0</v>
      </c>
      <c r="F25" s="22">
        <v>0</v>
      </c>
      <c r="G25" s="22">
        <v>0</v>
      </c>
      <c r="H25" s="18">
        <f t="shared" si="1"/>
        <v>0</v>
      </c>
    </row>
    <row r="26" spans="2:8" ht="12" customHeight="1" x14ac:dyDescent="0.2">
      <c r="B26" s="9" t="s">
        <v>30</v>
      </c>
      <c r="C26" s="22">
        <v>697876.46</v>
      </c>
      <c r="D26" s="22">
        <v>153657.41</v>
      </c>
      <c r="E26" s="16">
        <f t="shared" si="0"/>
        <v>851533.87</v>
      </c>
      <c r="F26" s="22">
        <v>813913.72</v>
      </c>
      <c r="G26" s="22">
        <v>813913.72</v>
      </c>
      <c r="H26" s="18">
        <f t="shared" si="1"/>
        <v>37620.150000000023</v>
      </c>
    </row>
    <row r="27" spans="2:8" ht="20.100000000000001" customHeight="1" x14ac:dyDescent="0.2">
      <c r="B27" s="6" t="s">
        <v>31</v>
      </c>
      <c r="C27" s="14">
        <f>SUM(C28:C36)</f>
        <v>11581761.539999999</v>
      </c>
      <c r="D27" s="14">
        <f>SUM(D28:D36)</f>
        <v>542109.02999999991</v>
      </c>
      <c r="E27" s="14">
        <f>D27+C27</f>
        <v>12123870.569999998</v>
      </c>
      <c r="F27" s="14">
        <f>SUM(F28:F36)</f>
        <v>11423650.23</v>
      </c>
      <c r="G27" s="14">
        <f>SUM(G28:G36)</f>
        <v>10843223.390000001</v>
      </c>
      <c r="H27" s="14">
        <f t="shared" si="1"/>
        <v>700220.33999999799</v>
      </c>
    </row>
    <row r="28" spans="2:8" x14ac:dyDescent="0.2">
      <c r="B28" s="9" t="s">
        <v>32</v>
      </c>
      <c r="C28" s="22">
        <v>5179409.59</v>
      </c>
      <c r="D28" s="22">
        <v>-705781</v>
      </c>
      <c r="E28" s="16">
        <f t="shared" ref="E28:E36" si="2">C28+D28</f>
        <v>4473628.59</v>
      </c>
      <c r="F28" s="22">
        <v>4131722.28</v>
      </c>
      <c r="G28" s="22">
        <v>4130441.24</v>
      </c>
      <c r="H28" s="18">
        <f t="shared" si="1"/>
        <v>341906.31000000006</v>
      </c>
    </row>
    <row r="29" spans="2:8" x14ac:dyDescent="0.2">
      <c r="B29" s="9" t="s">
        <v>33</v>
      </c>
      <c r="C29" s="22">
        <v>13557.81</v>
      </c>
      <c r="D29" s="22">
        <v>-231.72</v>
      </c>
      <c r="E29" s="16">
        <f t="shared" si="2"/>
        <v>13326.09</v>
      </c>
      <c r="F29" s="22">
        <v>12600</v>
      </c>
      <c r="G29" s="22">
        <v>12600</v>
      </c>
      <c r="H29" s="18">
        <f t="shared" si="1"/>
        <v>726.09000000000015</v>
      </c>
    </row>
    <row r="30" spans="2:8" ht="12" customHeight="1" x14ac:dyDescent="0.2">
      <c r="B30" s="9" t="s">
        <v>34</v>
      </c>
      <c r="C30" s="22">
        <v>768278.11</v>
      </c>
      <c r="D30" s="22">
        <v>95846.19</v>
      </c>
      <c r="E30" s="16">
        <f t="shared" si="2"/>
        <v>864124.3</v>
      </c>
      <c r="F30" s="22">
        <v>632895.84</v>
      </c>
      <c r="G30" s="22">
        <v>632895.84</v>
      </c>
      <c r="H30" s="18">
        <f t="shared" si="1"/>
        <v>231228.46000000008</v>
      </c>
    </row>
    <row r="31" spans="2:8" ht="24" x14ac:dyDescent="0.2">
      <c r="B31" s="9" t="s">
        <v>35</v>
      </c>
      <c r="C31" s="22">
        <v>408090.78</v>
      </c>
      <c r="D31" s="22">
        <v>-58829.96</v>
      </c>
      <c r="E31" s="16">
        <f t="shared" si="2"/>
        <v>349260.82</v>
      </c>
      <c r="F31" s="22">
        <v>341867.42</v>
      </c>
      <c r="G31" s="22">
        <v>341867.42</v>
      </c>
      <c r="H31" s="18">
        <f t="shared" si="1"/>
        <v>7393.4000000000233</v>
      </c>
    </row>
    <row r="32" spans="2:8" ht="24" x14ac:dyDescent="0.2">
      <c r="B32" s="9" t="s">
        <v>36</v>
      </c>
      <c r="C32" s="22">
        <v>3301669.92</v>
      </c>
      <c r="D32" s="22">
        <v>1456859.39</v>
      </c>
      <c r="E32" s="16">
        <f t="shared" si="2"/>
        <v>4758529.3099999996</v>
      </c>
      <c r="F32" s="22">
        <v>4651193.1900000004</v>
      </c>
      <c r="G32" s="22">
        <v>4435603.34</v>
      </c>
      <c r="H32" s="18">
        <f t="shared" si="1"/>
        <v>107336.11999999918</v>
      </c>
    </row>
    <row r="33" spans="2:8" ht="24" x14ac:dyDescent="0.2">
      <c r="B33" s="9" t="s">
        <v>37</v>
      </c>
      <c r="C33" s="22">
        <v>0</v>
      </c>
      <c r="D33" s="22">
        <v>73000</v>
      </c>
      <c r="E33" s="16">
        <f t="shared" si="2"/>
        <v>73000</v>
      </c>
      <c r="F33" s="22">
        <v>72750.259999999995</v>
      </c>
      <c r="G33" s="22">
        <v>72750.259999999995</v>
      </c>
      <c r="H33" s="18">
        <f t="shared" si="1"/>
        <v>249.74000000000524</v>
      </c>
    </row>
    <row r="34" spans="2:8" x14ac:dyDescent="0.2">
      <c r="B34" s="9" t="s">
        <v>38</v>
      </c>
      <c r="C34" s="22">
        <v>5146.95</v>
      </c>
      <c r="D34" s="22">
        <v>11686.13</v>
      </c>
      <c r="E34" s="16">
        <f t="shared" si="2"/>
        <v>16833.079999999998</v>
      </c>
      <c r="F34" s="22">
        <v>12771.74</v>
      </c>
      <c r="G34" s="22">
        <v>12771.74</v>
      </c>
      <c r="H34" s="18">
        <f t="shared" si="1"/>
        <v>4061.3399999999983</v>
      </c>
    </row>
    <row r="35" spans="2:8" x14ac:dyDescent="0.2">
      <c r="B35" s="9" t="s">
        <v>39</v>
      </c>
      <c r="C35" s="22">
        <v>0</v>
      </c>
      <c r="D35" s="22">
        <v>0</v>
      </c>
      <c r="E35" s="16">
        <f t="shared" si="2"/>
        <v>0</v>
      </c>
      <c r="F35" s="22">
        <v>0</v>
      </c>
      <c r="G35" s="22">
        <v>0</v>
      </c>
      <c r="H35" s="18">
        <f t="shared" si="1"/>
        <v>0</v>
      </c>
    </row>
    <row r="36" spans="2:8" x14ac:dyDescent="0.2">
      <c r="B36" s="9" t="s">
        <v>40</v>
      </c>
      <c r="C36" s="22">
        <v>1905608.38</v>
      </c>
      <c r="D36" s="22">
        <v>-330440</v>
      </c>
      <c r="E36" s="16">
        <f t="shared" si="2"/>
        <v>1575168.38</v>
      </c>
      <c r="F36" s="22">
        <v>1567849.5</v>
      </c>
      <c r="G36" s="22">
        <v>1204293.55</v>
      </c>
      <c r="H36" s="18">
        <f t="shared" si="1"/>
        <v>7318.8799999998882</v>
      </c>
    </row>
    <row r="37" spans="2:8" ht="20.100000000000001" customHeight="1" x14ac:dyDescent="0.2">
      <c r="B37" s="7" t="s">
        <v>41</v>
      </c>
      <c r="C37" s="14">
        <f>SUM(C38:C46)</f>
        <v>2064687.33</v>
      </c>
      <c r="D37" s="14">
        <f>SUM(D38:D46)</f>
        <v>894404.64999999991</v>
      </c>
      <c r="E37" s="14">
        <f>C37+D37</f>
        <v>2959091.98</v>
      </c>
      <c r="F37" s="14">
        <f>SUM(F38:F46)</f>
        <v>2957652.01</v>
      </c>
      <c r="G37" s="14">
        <f>SUM(G38:G46)</f>
        <v>2342259.06</v>
      </c>
      <c r="H37" s="14">
        <f t="shared" si="1"/>
        <v>1439.9700000002049</v>
      </c>
    </row>
    <row r="38" spans="2:8" ht="12" customHeight="1" x14ac:dyDescent="0.2">
      <c r="B38" s="9" t="s">
        <v>42</v>
      </c>
      <c r="C38" s="22">
        <v>0</v>
      </c>
      <c r="D38" s="22">
        <v>387557</v>
      </c>
      <c r="E38" s="16">
        <f t="shared" ref="E38:E79" si="3">C38+D38</f>
        <v>387557</v>
      </c>
      <c r="F38" s="22">
        <v>387557</v>
      </c>
      <c r="G38" s="22">
        <v>387557</v>
      </c>
      <c r="H38" s="18">
        <f t="shared" si="1"/>
        <v>0</v>
      </c>
    </row>
    <row r="39" spans="2:8" ht="12" customHeight="1" x14ac:dyDescent="0.2">
      <c r="B39" s="9" t="s">
        <v>43</v>
      </c>
      <c r="C39" s="22">
        <v>1990631.01</v>
      </c>
      <c r="D39" s="22">
        <v>505407.68</v>
      </c>
      <c r="E39" s="16">
        <f t="shared" si="3"/>
        <v>2496038.69</v>
      </c>
      <c r="F39" s="22">
        <v>2496038.69</v>
      </c>
      <c r="G39" s="22">
        <v>1880645.74</v>
      </c>
      <c r="H39" s="18">
        <f t="shared" si="1"/>
        <v>0</v>
      </c>
    </row>
    <row r="40" spans="2:8" ht="12" customHeight="1" x14ac:dyDescent="0.2">
      <c r="B40" s="9" t="s">
        <v>44</v>
      </c>
      <c r="C40" s="22">
        <v>0</v>
      </c>
      <c r="D40" s="22">
        <v>0</v>
      </c>
      <c r="E40" s="16">
        <f t="shared" si="3"/>
        <v>0</v>
      </c>
      <c r="F40" s="22">
        <v>0</v>
      </c>
      <c r="G40" s="22">
        <v>0</v>
      </c>
      <c r="H40" s="18">
        <f t="shared" si="1"/>
        <v>0</v>
      </c>
    </row>
    <row r="41" spans="2:8" ht="12" customHeight="1" x14ac:dyDescent="0.2">
      <c r="B41" s="9" t="s">
        <v>45</v>
      </c>
      <c r="C41" s="22">
        <v>0</v>
      </c>
      <c r="D41" s="22">
        <v>0</v>
      </c>
      <c r="E41" s="16">
        <f t="shared" si="3"/>
        <v>0</v>
      </c>
      <c r="F41" s="22">
        <v>0</v>
      </c>
      <c r="G41" s="22">
        <v>0</v>
      </c>
      <c r="H41" s="18">
        <f t="shared" ref="H41:H72" si="4">E41-F41</f>
        <v>0</v>
      </c>
    </row>
    <row r="42" spans="2:8" ht="12" customHeight="1" x14ac:dyDescent="0.2">
      <c r="B42" s="9" t="s">
        <v>46</v>
      </c>
      <c r="C42" s="22">
        <v>74056.320000000007</v>
      </c>
      <c r="D42" s="22">
        <v>1439.97</v>
      </c>
      <c r="E42" s="16">
        <f t="shared" si="3"/>
        <v>75496.290000000008</v>
      </c>
      <c r="F42" s="22">
        <v>74056.320000000007</v>
      </c>
      <c r="G42" s="22">
        <v>74056.320000000007</v>
      </c>
      <c r="H42" s="18">
        <f t="shared" si="4"/>
        <v>1439.9700000000012</v>
      </c>
    </row>
    <row r="43" spans="2:8" ht="12" customHeight="1" x14ac:dyDescent="0.2">
      <c r="B43" s="9" t="s">
        <v>47</v>
      </c>
      <c r="C43" s="22">
        <v>0</v>
      </c>
      <c r="D43" s="22">
        <v>0</v>
      </c>
      <c r="E43" s="16">
        <f t="shared" si="3"/>
        <v>0</v>
      </c>
      <c r="F43" s="22">
        <v>0</v>
      </c>
      <c r="G43" s="22">
        <v>0</v>
      </c>
      <c r="H43" s="18">
        <f t="shared" si="4"/>
        <v>0</v>
      </c>
    </row>
    <row r="44" spans="2:8" ht="12" customHeight="1" x14ac:dyDescent="0.2">
      <c r="B44" s="9" t="s">
        <v>48</v>
      </c>
      <c r="C44" s="22">
        <v>0</v>
      </c>
      <c r="D44" s="22">
        <v>0</v>
      </c>
      <c r="E44" s="16">
        <f t="shared" si="3"/>
        <v>0</v>
      </c>
      <c r="F44" s="22">
        <v>0</v>
      </c>
      <c r="G44" s="22">
        <v>0</v>
      </c>
      <c r="H44" s="18">
        <f t="shared" si="4"/>
        <v>0</v>
      </c>
    </row>
    <row r="45" spans="2:8" ht="12" customHeight="1" x14ac:dyDescent="0.2">
      <c r="B45" s="9" t="s">
        <v>49</v>
      </c>
      <c r="C45" s="22">
        <v>0</v>
      </c>
      <c r="D45" s="22">
        <v>0</v>
      </c>
      <c r="E45" s="16">
        <f t="shared" si="3"/>
        <v>0</v>
      </c>
      <c r="F45" s="22">
        <v>0</v>
      </c>
      <c r="G45" s="22">
        <v>0</v>
      </c>
      <c r="H45" s="18">
        <f t="shared" si="4"/>
        <v>0</v>
      </c>
    </row>
    <row r="46" spans="2:8" ht="12" customHeight="1" thickBot="1" x14ac:dyDescent="0.25">
      <c r="B46" s="10" t="s">
        <v>50</v>
      </c>
      <c r="C46" s="22">
        <v>0</v>
      </c>
      <c r="D46" s="22">
        <v>0</v>
      </c>
      <c r="E46" s="17">
        <f t="shared" si="3"/>
        <v>0</v>
      </c>
      <c r="F46" s="22">
        <v>0</v>
      </c>
      <c r="G46" s="22">
        <v>0</v>
      </c>
      <c r="H46" s="19">
        <f t="shared" si="4"/>
        <v>0</v>
      </c>
    </row>
    <row r="47" spans="2:8" ht="20.100000000000001" customHeight="1" x14ac:dyDescent="0.2">
      <c r="B47" s="6" t="s">
        <v>51</v>
      </c>
      <c r="C47" s="14">
        <f>SUM(C48:C56)</f>
        <v>4606000</v>
      </c>
      <c r="D47" s="14">
        <f>SUM(D48:D56)</f>
        <v>1194355.95</v>
      </c>
      <c r="E47" s="14">
        <f t="shared" si="3"/>
        <v>5800355.9500000002</v>
      </c>
      <c r="F47" s="14">
        <f>SUM(F48:F56)</f>
        <v>4760084.03</v>
      </c>
      <c r="G47" s="14">
        <f>SUM(G48:G56)</f>
        <v>3786848.92</v>
      </c>
      <c r="H47" s="14">
        <f t="shared" si="4"/>
        <v>1040271.9199999999</v>
      </c>
    </row>
    <row r="48" spans="2:8" x14ac:dyDescent="0.2">
      <c r="B48" s="9" t="s">
        <v>52</v>
      </c>
      <c r="C48" s="22">
        <v>511000</v>
      </c>
      <c r="D48" s="22">
        <v>157801.31</v>
      </c>
      <c r="E48" s="16">
        <f t="shared" si="3"/>
        <v>668801.31000000006</v>
      </c>
      <c r="F48" s="22">
        <v>534876.15</v>
      </c>
      <c r="G48" s="22">
        <v>534876.15</v>
      </c>
      <c r="H48" s="18">
        <f t="shared" si="4"/>
        <v>133925.16000000003</v>
      </c>
    </row>
    <row r="49" spans="2:8" ht="24" x14ac:dyDescent="0.2">
      <c r="B49" s="9" t="s">
        <v>53</v>
      </c>
      <c r="C49" s="22">
        <v>0</v>
      </c>
      <c r="D49" s="22">
        <v>0</v>
      </c>
      <c r="E49" s="16">
        <f t="shared" si="3"/>
        <v>0</v>
      </c>
      <c r="F49" s="22">
        <v>0</v>
      </c>
      <c r="G49" s="22">
        <v>0</v>
      </c>
      <c r="H49" s="18">
        <f t="shared" si="4"/>
        <v>0</v>
      </c>
    </row>
    <row r="50" spans="2:8" ht="24" x14ac:dyDescent="0.2">
      <c r="B50" s="9" t="s">
        <v>54</v>
      </c>
      <c r="C50" s="22">
        <v>0</v>
      </c>
      <c r="D50" s="22">
        <v>0</v>
      </c>
      <c r="E50" s="16">
        <f t="shared" si="3"/>
        <v>0</v>
      </c>
      <c r="F50" s="22">
        <v>0</v>
      </c>
      <c r="G50" s="22">
        <v>0</v>
      </c>
      <c r="H50" s="18">
        <f t="shared" si="4"/>
        <v>0</v>
      </c>
    </row>
    <row r="51" spans="2:8" x14ac:dyDescent="0.2">
      <c r="B51" s="9" t="s">
        <v>55</v>
      </c>
      <c r="C51" s="22">
        <v>0</v>
      </c>
      <c r="D51" s="22">
        <v>70387.94</v>
      </c>
      <c r="E51" s="16">
        <f t="shared" si="3"/>
        <v>70387.94</v>
      </c>
      <c r="F51" s="22">
        <v>70387.94</v>
      </c>
      <c r="G51" s="22">
        <v>70387.94</v>
      </c>
      <c r="H51" s="18">
        <f t="shared" si="4"/>
        <v>0</v>
      </c>
    </row>
    <row r="52" spans="2:8" x14ac:dyDescent="0.2">
      <c r="B52" s="9" t="s">
        <v>56</v>
      </c>
      <c r="C52" s="22">
        <v>0</v>
      </c>
      <c r="D52" s="22">
        <v>0</v>
      </c>
      <c r="E52" s="16">
        <f t="shared" si="3"/>
        <v>0</v>
      </c>
      <c r="F52" s="22">
        <v>0</v>
      </c>
      <c r="G52" s="22">
        <v>0</v>
      </c>
      <c r="H52" s="18">
        <f t="shared" si="4"/>
        <v>0</v>
      </c>
    </row>
    <row r="53" spans="2:8" ht="24" x14ac:dyDescent="0.2">
      <c r="B53" s="9" t="s">
        <v>57</v>
      </c>
      <c r="C53" s="22">
        <v>3655000</v>
      </c>
      <c r="D53" s="22">
        <v>706166.7</v>
      </c>
      <c r="E53" s="16">
        <f t="shared" si="3"/>
        <v>4361166.7</v>
      </c>
      <c r="F53" s="22">
        <v>4154819.94</v>
      </c>
      <c r="G53" s="22">
        <v>3181584.83</v>
      </c>
      <c r="H53" s="18">
        <f t="shared" si="4"/>
        <v>206346.76000000024</v>
      </c>
    </row>
    <row r="54" spans="2:8" x14ac:dyDescent="0.2">
      <c r="B54" s="9" t="s">
        <v>58</v>
      </c>
      <c r="C54" s="22">
        <v>0</v>
      </c>
      <c r="D54" s="22">
        <v>0</v>
      </c>
      <c r="E54" s="16">
        <f t="shared" si="3"/>
        <v>0</v>
      </c>
      <c r="F54" s="22">
        <v>0</v>
      </c>
      <c r="G54" s="22">
        <v>0</v>
      </c>
      <c r="H54" s="18">
        <f t="shared" si="4"/>
        <v>0</v>
      </c>
    </row>
    <row r="55" spans="2:8" x14ac:dyDescent="0.2">
      <c r="B55" s="9" t="s">
        <v>59</v>
      </c>
      <c r="C55" s="22">
        <v>0</v>
      </c>
      <c r="D55" s="22">
        <v>700000</v>
      </c>
      <c r="E55" s="16">
        <f t="shared" si="3"/>
        <v>700000</v>
      </c>
      <c r="F55" s="22">
        <v>0</v>
      </c>
      <c r="G55" s="22">
        <v>0</v>
      </c>
      <c r="H55" s="18">
        <f t="shared" si="4"/>
        <v>700000</v>
      </c>
    </row>
    <row r="56" spans="2:8" x14ac:dyDescent="0.2">
      <c r="B56" s="9" t="s">
        <v>60</v>
      </c>
      <c r="C56" s="22">
        <v>440000</v>
      </c>
      <c r="D56" s="22">
        <v>-440000</v>
      </c>
      <c r="E56" s="16">
        <f t="shared" si="3"/>
        <v>0</v>
      </c>
      <c r="F56" s="22">
        <v>0</v>
      </c>
      <c r="G56" s="22">
        <v>0</v>
      </c>
      <c r="H56" s="18">
        <f t="shared" si="4"/>
        <v>0</v>
      </c>
    </row>
    <row r="57" spans="2:8" ht="20.100000000000001" customHeight="1" x14ac:dyDescent="0.2">
      <c r="B57" s="6" t="s">
        <v>61</v>
      </c>
      <c r="C57" s="14">
        <f>SUM(C58:C60)</f>
        <v>11545435.57</v>
      </c>
      <c r="D57" s="14">
        <f>SUM(D58:D60)</f>
        <v>-736864.46</v>
      </c>
      <c r="E57" s="14">
        <f t="shared" si="3"/>
        <v>10808571.109999999</v>
      </c>
      <c r="F57" s="14">
        <f>SUM(F58:F60)</f>
        <v>10420206.26</v>
      </c>
      <c r="G57" s="14">
        <f>SUM(G58:G60)</f>
        <v>10420206.26</v>
      </c>
      <c r="H57" s="14">
        <f t="shared" si="4"/>
        <v>388364.84999999963</v>
      </c>
    </row>
    <row r="58" spans="2:8" ht="24" x14ac:dyDescent="0.2">
      <c r="B58" s="9" t="s">
        <v>62</v>
      </c>
      <c r="C58" s="22">
        <v>11395435.57</v>
      </c>
      <c r="D58" s="22">
        <v>-1054866.2</v>
      </c>
      <c r="E58" s="16">
        <f t="shared" si="3"/>
        <v>10340569.370000001</v>
      </c>
      <c r="F58" s="22">
        <v>10057880.17</v>
      </c>
      <c r="G58" s="22">
        <v>10057880.17</v>
      </c>
      <c r="H58" s="18">
        <f t="shared" si="4"/>
        <v>282689.20000000112</v>
      </c>
    </row>
    <row r="59" spans="2:8" x14ac:dyDescent="0.2">
      <c r="B59" s="9" t="s">
        <v>63</v>
      </c>
      <c r="C59" s="22">
        <v>150000</v>
      </c>
      <c r="D59" s="22">
        <v>318001.74</v>
      </c>
      <c r="E59" s="16">
        <f t="shared" si="3"/>
        <v>468001.74</v>
      </c>
      <c r="F59" s="22">
        <v>362326.09</v>
      </c>
      <c r="G59" s="22">
        <v>362326.09</v>
      </c>
      <c r="H59" s="16">
        <f t="shared" si="4"/>
        <v>105675.64999999997</v>
      </c>
    </row>
    <row r="60" spans="2:8" ht="24" x14ac:dyDescent="0.2">
      <c r="B60" s="9" t="s">
        <v>64</v>
      </c>
      <c r="C60" s="12">
        <v>0</v>
      </c>
      <c r="D60" s="13">
        <v>0</v>
      </c>
      <c r="E60" s="16">
        <f t="shared" si="3"/>
        <v>0</v>
      </c>
      <c r="F60" s="12">
        <v>0</v>
      </c>
      <c r="G60" s="12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6">
        <f t="shared" si="3"/>
        <v>0</v>
      </c>
      <c r="F62" s="12">
        <v>0</v>
      </c>
      <c r="G62" s="12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6">
        <f t="shared" si="3"/>
        <v>0</v>
      </c>
      <c r="F63" s="12">
        <v>0</v>
      </c>
      <c r="G63" s="12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6">
        <f t="shared" si="3"/>
        <v>0</v>
      </c>
      <c r="F64" s="12">
        <v>0</v>
      </c>
      <c r="G64" s="12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6">
        <f t="shared" si="3"/>
        <v>0</v>
      </c>
      <c r="F65" s="12">
        <v>0</v>
      </c>
      <c r="G65" s="12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6">
        <f t="shared" si="3"/>
        <v>0</v>
      </c>
      <c r="F66" s="12">
        <v>0</v>
      </c>
      <c r="G66" s="12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6">
        <f t="shared" si="3"/>
        <v>0</v>
      </c>
      <c r="F67" s="12">
        <v>0</v>
      </c>
      <c r="G67" s="12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6">
        <f t="shared" si="3"/>
        <v>0</v>
      </c>
      <c r="F68" s="12">
        <v>0</v>
      </c>
      <c r="G68" s="12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6">
        <f t="shared" si="3"/>
        <v>0</v>
      </c>
      <c r="F70" s="12">
        <v>0</v>
      </c>
      <c r="G70" s="13">
        <v>0</v>
      </c>
      <c r="H70" s="16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6">
        <f t="shared" si="3"/>
        <v>0</v>
      </c>
      <c r="F71" s="12">
        <v>0</v>
      </c>
      <c r="G71" s="13">
        <v>0</v>
      </c>
      <c r="H71" s="16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6">
        <f t="shared" si="3"/>
        <v>0</v>
      </c>
      <c r="F72" s="12">
        <v>0</v>
      </c>
      <c r="G72" s="13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6">
        <f t="shared" si="3"/>
        <v>0</v>
      </c>
      <c r="F74" s="12">
        <v>0</v>
      </c>
      <c r="G74" s="13">
        <v>0</v>
      </c>
      <c r="H74" s="16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6">
        <f t="shared" si="3"/>
        <v>0</v>
      </c>
      <c r="F75" s="12">
        <v>0</v>
      </c>
      <c r="G75" s="13">
        <v>0</v>
      </c>
      <c r="H75" s="16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6">
        <f t="shared" si="3"/>
        <v>0</v>
      </c>
      <c r="F76" s="12">
        <v>0</v>
      </c>
      <c r="G76" s="13">
        <v>0</v>
      </c>
      <c r="H76" s="16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6">
        <f t="shared" si="3"/>
        <v>0</v>
      </c>
      <c r="F77" s="12">
        <v>0</v>
      </c>
      <c r="G77" s="13">
        <v>0</v>
      </c>
      <c r="H77" s="16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6">
        <f t="shared" si="3"/>
        <v>0</v>
      </c>
      <c r="F78" s="12">
        <v>0</v>
      </c>
      <c r="G78" s="13">
        <v>0</v>
      </c>
      <c r="H78" s="16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6">
        <f t="shared" si="3"/>
        <v>0</v>
      </c>
      <c r="F79" s="12">
        <v>0</v>
      </c>
      <c r="G79" s="13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6">
        <v>0</v>
      </c>
      <c r="F80" s="12">
        <v>0</v>
      </c>
      <c r="G80" s="13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0">
        <f>SUM(C73,C69,C61,C57,C47,C27,C37,C17,C9)</f>
        <v>49111824.269999996</v>
      </c>
      <c r="D81" s="20">
        <f>SUM(D73,D69,D61,D57,D47,D37,D27,D17,D9)</f>
        <v>3481077.65</v>
      </c>
      <c r="E81" s="20">
        <f>C81+D81</f>
        <v>52592901.919999994</v>
      </c>
      <c r="F81" s="20">
        <f>SUM(F73,F69,F61,F57,F47,F37,F17,F27,F9)</f>
        <v>49186985.159999996</v>
      </c>
      <c r="G81" s="20">
        <f>SUM(G73,G69,G61,G57,G47,G37,G27,G17,G9)</f>
        <v>46920483.269999996</v>
      </c>
      <c r="H81" s="20">
        <f t="shared" si="5"/>
        <v>3405916.7599999979</v>
      </c>
    </row>
    <row r="83" spans="2:8" s="21" customFormat="1" x14ac:dyDescent="0.2">
      <c r="B83" s="24" t="s">
        <v>92</v>
      </c>
    </row>
    <row r="84" spans="2:8" s="21" customFormat="1" x14ac:dyDescent="0.2"/>
    <row r="85" spans="2:8" s="21" customFormat="1" x14ac:dyDescent="0.2"/>
    <row r="86" spans="2:8" s="21" customFormat="1" x14ac:dyDescent="0.2"/>
    <row r="87" spans="2:8" s="21" customFormat="1" x14ac:dyDescent="0.2"/>
    <row r="88" spans="2:8" s="21" customFormat="1" x14ac:dyDescent="0.2"/>
    <row r="89" spans="2:8" s="21" customFormat="1" x14ac:dyDescent="0.2">
      <c r="B89" s="23" t="s">
        <v>88</v>
      </c>
      <c r="C89" s="23"/>
      <c r="D89" s="23"/>
      <c r="E89" s="23" t="s">
        <v>89</v>
      </c>
      <c r="F89" s="23"/>
      <c r="G89" s="24"/>
    </row>
    <row r="90" spans="2:8" s="21" customFormat="1" x14ac:dyDescent="0.2">
      <c r="B90" s="23" t="s">
        <v>90</v>
      </c>
      <c r="C90" s="23"/>
      <c r="D90" s="23"/>
      <c r="E90" s="23" t="s">
        <v>91</v>
      </c>
      <c r="F90" s="23"/>
      <c r="G90" s="24"/>
    </row>
    <row r="91" spans="2:8" s="21" customFormat="1" x14ac:dyDescent="0.2">
      <c r="B91" s="23"/>
      <c r="C91" s="23"/>
      <c r="D91" s="23"/>
      <c r="E91" s="23"/>
      <c r="F91" s="23"/>
      <c r="G91" s="24"/>
    </row>
    <row r="92" spans="2:8" s="21" customFormat="1" x14ac:dyDescent="0.2"/>
    <row r="93" spans="2:8" s="21" customFormat="1" x14ac:dyDescent="0.2"/>
    <row r="94" spans="2:8" s="21" customFormat="1" x14ac:dyDescent="0.2"/>
    <row r="95" spans="2:8" s="21" customFormat="1" x14ac:dyDescent="0.2"/>
    <row r="96" spans="2:8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2022-02-03T18:18:07Z</cp:lastPrinted>
  <dcterms:created xsi:type="dcterms:W3CDTF">2019-12-04T16:22:52Z</dcterms:created>
  <dcterms:modified xsi:type="dcterms:W3CDTF">2022-02-03T18:19:14Z</dcterms:modified>
</cp:coreProperties>
</file>