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DIRFINANCIERA\Documents\DOCUMENTOS A OCTUBRE 2021\CUENTA PUBLICA\CUENTA PÚBLICA 2021\4o. TRIM\4o. trim\"/>
    </mc:Choice>
  </mc:AlternateContent>
  <xr:revisionPtr revIDLastSave="0" documentId="13_ncr:1_{A967A034-BA7E-414E-AAB0-0C8B5129A8BF}" xr6:coauthVersionLast="47" xr6:coauthVersionMax="47" xr10:uidLastSave="{00000000-0000-0000-0000-000000000000}"/>
  <workbookProtection workbookAlgorithmName="SHA-512" workbookHashValue="W8qO4apXXGUbfIDZfFHv5twMzIQt7hoy4Wq/tteSwT2jYAtrSLDx9EtFRiT1J3tGEy8g6KuVCtWdt5zg0CMObQ==" workbookSaltValue="2ZQrbdmFhx009WHEFHMnag==" workbookSpinCount="100000" lockStructure="1"/>
  <bookViews>
    <workbookView xWindow="-120" yWindow="-120" windowWidth="20730" windowHeight="11160" xr2:uid="{00000000-000D-0000-FFFF-FFFF00000000}"/>
  </bookViews>
  <sheets>
    <sheet name="EAEPE_COG" sheetId="1" r:id="rId1"/>
  </sheets>
  <definedNames>
    <definedName name="ANEXO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3" i="1" l="1"/>
  <c r="H80" i="1" l="1"/>
  <c r="H79" i="1"/>
  <c r="H78" i="1"/>
  <c r="H77" i="1"/>
  <c r="H76" i="1"/>
  <c r="H70" i="1"/>
  <c r="H68" i="1"/>
  <c r="H62" i="1"/>
  <c r="H60" i="1"/>
  <c r="H52" i="1"/>
  <c r="H23" i="1"/>
  <c r="H20" i="1"/>
  <c r="H13" i="1"/>
  <c r="G17" i="1"/>
  <c r="F17" i="1"/>
  <c r="D17" i="1"/>
  <c r="C17" i="1"/>
  <c r="G27" i="1"/>
  <c r="F27" i="1"/>
  <c r="D27" i="1"/>
  <c r="E27" i="1" s="1"/>
  <c r="C27" i="1"/>
  <c r="G37" i="1"/>
  <c r="F37" i="1"/>
  <c r="D37" i="1"/>
  <c r="C37" i="1"/>
  <c r="G47" i="1"/>
  <c r="F47" i="1"/>
  <c r="D47" i="1"/>
  <c r="C47" i="1"/>
  <c r="G57" i="1"/>
  <c r="F57" i="1"/>
  <c r="D57" i="1"/>
  <c r="C57" i="1"/>
  <c r="E61" i="1"/>
  <c r="H61" i="1" s="1"/>
  <c r="G61" i="1"/>
  <c r="F61" i="1"/>
  <c r="D61" i="1"/>
  <c r="C61" i="1"/>
  <c r="G69" i="1"/>
  <c r="F69" i="1"/>
  <c r="D69" i="1"/>
  <c r="C69" i="1"/>
  <c r="E69" i="1" s="1"/>
  <c r="H69" i="1" s="1"/>
  <c r="G73" i="1"/>
  <c r="F73" i="1"/>
  <c r="F81" i="1" s="1"/>
  <c r="D73" i="1"/>
  <c r="D81" i="1" s="1"/>
  <c r="C73" i="1"/>
  <c r="E73" i="1" s="1"/>
  <c r="H73" i="1" s="1"/>
  <c r="G9" i="1"/>
  <c r="F9" i="1"/>
  <c r="D9" i="1"/>
  <c r="E79" i="1"/>
  <c r="E78" i="1"/>
  <c r="E77" i="1"/>
  <c r="E76" i="1"/>
  <c r="E75" i="1"/>
  <c r="H75" i="1" s="1"/>
  <c r="E74" i="1"/>
  <c r="H74" i="1" s="1"/>
  <c r="E72" i="1"/>
  <c r="H72" i="1" s="1"/>
  <c r="E71" i="1"/>
  <c r="H71" i="1" s="1"/>
  <c r="E70" i="1"/>
  <c r="E68" i="1"/>
  <c r="E67" i="1"/>
  <c r="H67" i="1" s="1"/>
  <c r="E66" i="1"/>
  <c r="H66" i="1" s="1"/>
  <c r="E65" i="1"/>
  <c r="H65" i="1" s="1"/>
  <c r="E64" i="1"/>
  <c r="H64" i="1" s="1"/>
  <c r="E63" i="1"/>
  <c r="H63" i="1" s="1"/>
  <c r="E62" i="1"/>
  <c r="E60" i="1"/>
  <c r="E59" i="1"/>
  <c r="H59" i="1" s="1"/>
  <c r="E58" i="1"/>
  <c r="H58" i="1" s="1"/>
  <c r="E56" i="1"/>
  <c r="H56" i="1" s="1"/>
  <c r="E55" i="1"/>
  <c r="H55" i="1" s="1"/>
  <c r="E54" i="1"/>
  <c r="H54" i="1" s="1"/>
  <c r="E53" i="1"/>
  <c r="H53" i="1" s="1"/>
  <c r="E52" i="1"/>
  <c r="E51" i="1"/>
  <c r="H51" i="1" s="1"/>
  <c r="E50" i="1"/>
  <c r="H50" i="1" s="1"/>
  <c r="E49" i="1"/>
  <c r="H49" i="1" s="1"/>
  <c r="E48" i="1"/>
  <c r="H48" i="1" s="1"/>
  <c r="E46" i="1"/>
  <c r="H46" i="1" s="1"/>
  <c r="E45" i="1"/>
  <c r="H45" i="1" s="1"/>
  <c r="E44" i="1"/>
  <c r="H44" i="1" s="1"/>
  <c r="E43" i="1"/>
  <c r="H43" i="1" s="1"/>
  <c r="E42" i="1"/>
  <c r="H42" i="1" s="1"/>
  <c r="E41" i="1"/>
  <c r="H41" i="1" s="1"/>
  <c r="E40" i="1"/>
  <c r="H40" i="1" s="1"/>
  <c r="E39" i="1"/>
  <c r="H39" i="1" s="1"/>
  <c r="E38" i="1"/>
  <c r="H38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E26" i="1"/>
  <c r="H26" i="1" s="1"/>
  <c r="E25" i="1"/>
  <c r="H25" i="1" s="1"/>
  <c r="E24" i="1"/>
  <c r="H24" i="1" s="1"/>
  <c r="E23" i="1"/>
  <c r="E22" i="1"/>
  <c r="H22" i="1" s="1"/>
  <c r="E21" i="1"/>
  <c r="H21" i="1" s="1"/>
  <c r="E20" i="1"/>
  <c r="E19" i="1"/>
  <c r="H19" i="1" s="1"/>
  <c r="E18" i="1"/>
  <c r="H18" i="1" s="1"/>
  <c r="E16" i="1"/>
  <c r="H16" i="1" s="1"/>
  <c r="E15" i="1"/>
  <c r="H15" i="1" s="1"/>
  <c r="E14" i="1"/>
  <c r="H14" i="1" s="1"/>
  <c r="E12" i="1"/>
  <c r="H12" i="1" s="1"/>
  <c r="E11" i="1"/>
  <c r="H11" i="1" s="1"/>
  <c r="E10" i="1"/>
  <c r="H10" i="1" s="1"/>
  <c r="C9" i="1"/>
  <c r="E37" i="1" l="1"/>
  <c r="H37" i="1" s="1"/>
  <c r="G81" i="1"/>
  <c r="H27" i="1"/>
  <c r="E17" i="1"/>
  <c r="H17" i="1" s="1"/>
  <c r="E57" i="1"/>
  <c r="H57" i="1" s="1"/>
  <c r="E9" i="1"/>
  <c r="H9" i="1" s="1"/>
  <c r="C81" i="1"/>
  <c r="E81" i="1" s="1"/>
  <c r="H81" i="1" s="1"/>
  <c r="E47" i="1"/>
  <c r="H47" i="1" s="1"/>
</calcChain>
</file>

<file path=xl/sharedStrings.xml><?xml version="1.0" encoding="utf-8"?>
<sst xmlns="http://schemas.openxmlformats.org/spreadsheetml/2006/main" count="93" uniqueCount="93">
  <si>
    <t>ASEC_EAEPEDCOG_2doTRIM_T0</t>
  </si>
  <si>
    <t xml:space="preserve">Estado Analítico del Ejercicio del Presupuesto de Egresos </t>
  </si>
  <si>
    <t xml:space="preserve">Clasificación por Objeto del Gasto (Capítulo y Concepto) 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</si>
  <si>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</si>
  <si>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</si>
  <si>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</si>
  <si>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</si>
  <si>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</si>
  <si>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</si>
  <si>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</si>
  <si>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</si>
  <si>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</si>
  <si>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</si>
  <si>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Servicios Personales 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</si>
  <si>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</si>
  <si>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</si>
  <si>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</si>
  <si>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</si>
  <si>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</si>
  <si>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</si>
  <si>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</si>
  <si>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</si>
  <si>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</si>
  <si>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</si>
  <si>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</si>
  <si>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</si>
  <si>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</si>
  <si>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</si>
  <si>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</si>
  <si>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</si>
  <si>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</si>
  <si>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</si>
  <si>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</si>
  <si>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</si>
  <si>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</si>
  <si>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</si>
  <si>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</si>
  <si>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</si>
  <si>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 xml:space="preserve"> Servicios de Traslado y Viáticos</t>
  </si>
  <si>
    <t>Servicios Oficiales</t>
  </si>
  <si>
    <t>Otros Servicios Generales</t>
  </si>
  <si>
    <t xml:space="preserve">Transferencias, Asignaciones, Subsidios y Otras Ayudas 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</si>
  <si>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</si>
  <si>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</si>
  <si>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</si>
  <si>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</si>
  <si>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</si>
  <si>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</si>
  <si>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</si>
  <si>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</si>
  <si>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</si>
  <si>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</si>
  <si>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</si>
  <si>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</si>
  <si>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</si>
  <si>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</si>
  <si>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</si>
  <si>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</si>
  <si>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</si>
  <si>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</si>
  <si>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</si>
  <si>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 xml:space="preserve"> Inversión Pública </t>
  </si>
  <si>
    <t>Obra Pública en Bienes de Dominio Público</t>
  </si>
  <si>
    <t>Obra Pública en Bienes Propios</t>
  </si>
  <si>
    <t>Proyectos Productivos y Acciones de Fomento</t>
  </si>
  <si>
    <t xml:space="preserve"> Inversiones Financieras y Otras Provisiones 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</si>
  <si>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</si>
  <si>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</si>
  <si>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</si>
  <si>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</si>
  <si>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</si>
  <si>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</si>
  <si>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</si>
  <si>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 (H=h1+h2+h3)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</si>
  <si>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</si>
  <si>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</si>
  <si>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</si>
  <si>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</si>
  <si>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</si>
  <si>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</si>
  <si>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</si>
  <si>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</si>
  <si>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</si>
  <si>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</si>
  <si>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</si>
  <si>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</si>
  <si>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JUNTA MUNICIPAL DE AGUA Y SANEAMIENTO DE MEOQUI</t>
  </si>
  <si>
    <t>Del 01 enero al 31 diciembre 2021</t>
  </si>
  <si>
    <t>C. JOSE LUIS CISNEROS CARLOS</t>
  </si>
  <si>
    <t>C.P. ROSA MARIA PIÑON ANCHONDO</t>
  </si>
  <si>
    <t>DIRECTOR EJECUTIVO</t>
  </si>
  <si>
    <t>DIRECTORA FINANCIERA</t>
  </si>
  <si>
    <t>Bajo protesta de decir verdad declaramos que la informacion financiera y sus notas, son razonablemente correctos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</si>
</sst>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_ ;\-#,##0.00\ "/>
    <numFmt numFmtId="165" formatCode="#,##0_ ;[Red]\-#,##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vertical="center" wrapText="1" indent="4"/>
    </xf>
    <xf numFmtId="0" fontId="5" fillId="0" borderId="12" xfId="0" applyFont="1" applyBorder="1" applyAlignment="1">
      <alignment horizontal="left" vertical="center" wrapText="1" indent="4"/>
    </xf>
    <xf numFmtId="0" fontId="5" fillId="0" borderId="3" xfId="0" applyFont="1" applyBorder="1" applyAlignment="1">
      <alignment horizontal="left" vertical="center" indent="4"/>
    </xf>
    <xf numFmtId="164" fontId="5" fillId="0" borderId="14" xfId="1" applyNumberFormat="1" applyFont="1" applyFill="1" applyBorder="1" applyAlignment="1" applyProtection="1">
      <alignment horizontal="right" vertical="center"/>
      <protection locked="0"/>
    </xf>
    <xf numFmtId="164" fontId="5" fillId="0" borderId="9" xfId="1" applyNumberFormat="1" applyFont="1" applyFill="1" applyBorder="1" applyAlignment="1" applyProtection="1">
      <alignment horizontal="right" vertical="center"/>
      <protection locked="0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9" xfId="1" applyNumberFormat="1" applyFont="1" applyFill="1" applyBorder="1" applyAlignment="1" applyProtection="1">
      <alignment horizontal="right" vertical="center"/>
    </xf>
    <xf numFmtId="164" fontId="5" fillId="0" borderId="9" xfId="1" applyNumberFormat="1" applyFont="1" applyFill="1" applyBorder="1" applyAlignment="1" applyProtection="1">
      <alignment horizontal="right" vertical="center"/>
    </xf>
    <xf numFmtId="164" fontId="5" fillId="0" borderId="10" xfId="1" applyNumberFormat="1" applyFont="1" applyFill="1" applyBorder="1" applyAlignment="1" applyProtection="1">
      <alignment horizontal="right" vertical="center"/>
    </xf>
    <xf numFmtId="164" fontId="5" fillId="0" borderId="14" xfId="1" applyNumberFormat="1" applyFont="1" applyFill="1" applyBorder="1" applyAlignment="1" applyProtection="1">
      <alignment horizontal="right" vertical="center"/>
    </xf>
    <xf numFmtId="164" fontId="5" fillId="0" borderId="11" xfId="1" applyNumberFormat="1" applyFont="1" applyFill="1" applyBorder="1" applyAlignment="1" applyProtection="1">
      <alignment horizontal="right" vertical="center"/>
    </xf>
    <xf numFmtId="164" fontId="4" fillId="0" borderId="13" xfId="0" applyNumberFormat="1" applyFont="1" applyBorder="1"/>
    <xf numFmtId="0" fontId="2" fillId="0" borderId="0" xfId="0" applyFont="1" applyProtection="1">
      <protection locked="0"/>
    </xf>
    <xf numFmtId="165" fontId="7" fillId="3" borderId="16" xfId="2" applyNumberFormat="1" applyFont="1" applyFill="1" applyBorder="1" applyAlignment="1" applyProtection="1">
      <alignment horizontal="right"/>
      <protection locked="0"/>
    </xf>
    <xf numFmtId="0" fontId="5" fillId="0" borderId="0" xfId="0" applyFont="1" applyProtection="1">
      <protection locked="0"/>
    </xf>
    <xf numFmtId="0" fontId="8" fillId="0" borderId="0" xfId="0" applyFont="1" applyProtection="1"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0" xfId="0" applyNumberFormat="1" applyFont="1" applyFill="1" applyBorder="1" applyAlignment="1" applyProtection="1">
      <alignment horizontal="center" vertical="center"/>
      <protection locked="0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</cellXfs>
  <cellStyles count="3">
    <cellStyle name="Millares" xfId="1" builtinId="3"/>
    <cellStyle name="Millares 2" xfId="2" xr:uid="{E28495F6-04AB-4EC6-A087-D006A54D0E87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COG"/>
  <dimension ref="B1:I205"/>
  <sheetViews>
    <sheetView tabSelected="1" topLeftCell="A70" zoomScale="80" zoomScaleNormal="80" workbookViewId="0">
      <selection activeCell="K12" sqref="K12"/>
    </sheetView>
  </sheetViews>
  <sheetFormatPr baseColWidth="10" defaultColWidth="11.42578125" defaultRowHeight="12" x14ac:dyDescent="0.2"/>
  <cols>
    <col min="1" max="1" width="0.85546875" style="1" customWidth="1"/>
    <col min="2" max="2" width="38.28515625" style="1" customWidth="1"/>
    <col min="3" max="3" width="16.140625" style="1" customWidth="1"/>
    <col min="4" max="4" width="15" style="1" customWidth="1"/>
    <col min="5" max="5" width="15.85546875" style="1" customWidth="1"/>
    <col min="6" max="6" width="16.85546875" style="1" customWidth="1"/>
    <col min="7" max="7" width="16.7109375" style="1" customWidth="1"/>
    <col min="8" max="8" width="14.85546875" style="1" customWidth="1"/>
    <col min="9" max="9" width="1.28515625" style="1" customWidth="1"/>
    <col min="10" max="10" width="0.7109375" style="1" customWidth="1"/>
    <col min="11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25" t="s">
        <v>86</v>
      </c>
      <c r="C2" s="26"/>
      <c r="D2" s="26"/>
      <c r="E2" s="26"/>
      <c r="F2" s="26"/>
      <c r="G2" s="26"/>
      <c r="H2" s="27"/>
    </row>
    <row r="3" spans="2:9" x14ac:dyDescent="0.2">
      <c r="B3" s="28" t="s">
        <v>1</v>
      </c>
      <c r="C3" s="29"/>
      <c r="D3" s="29"/>
      <c r="E3" s="29"/>
      <c r="F3" s="29"/>
      <c r="G3" s="29"/>
      <c r="H3" s="30"/>
    </row>
    <row r="4" spans="2:9" x14ac:dyDescent="0.2">
      <c r="B4" s="28" t="s">
        <v>2</v>
      </c>
      <c r="C4" s="29"/>
      <c r="D4" s="29"/>
      <c r="E4" s="29"/>
      <c r="F4" s="29"/>
      <c r="G4" s="29"/>
      <c r="H4" s="30"/>
    </row>
    <row r="5" spans="2:9" ht="12.75" thickBot="1" x14ac:dyDescent="0.25">
      <c r="B5" s="31" t="s">
        <v>87</v>
      </c>
      <c r="C5" s="32"/>
      <c r="D5" s="32"/>
      <c r="E5" s="32"/>
      <c r="F5" s="32"/>
      <c r="G5" s="32"/>
      <c r="H5" s="33"/>
    </row>
    <row r="6" spans="2:9" ht="12.75" thickBot="1" x14ac:dyDescent="0.25">
      <c r="B6" s="34" t="s">
        <v>3</v>
      </c>
      <c r="C6" s="37" t="s">
        <v>4</v>
      </c>
      <c r="D6" s="38"/>
      <c r="E6" s="38"/>
      <c r="F6" s="38"/>
      <c r="G6" s="39"/>
      <c r="H6" s="40" t="s">
        <v>5</v>
      </c>
    </row>
    <row r="7" spans="2:9" ht="24.75" thickBot="1" x14ac:dyDescent="0.25">
      <c r="B7" s="35"/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41"/>
    </row>
    <row r="8" spans="2:9" ht="15.75" customHeight="1" thickBot="1" x14ac:dyDescent="0.25">
      <c r="B8" s="36"/>
      <c r="C8" s="4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9" ht="24" customHeight="1" x14ac:dyDescent="0.2">
      <c r="B9" s="6" t="s">
        <v>13</v>
      </c>
      <c r="C9" s="14">
        <f>SUM(C10:C16)</f>
        <v>11610235.049999999</v>
      </c>
      <c r="D9" s="14">
        <f>SUM(D10:D16)</f>
        <v>560.02999999996973</v>
      </c>
      <c r="E9" s="14">
        <f t="shared" ref="E9:E26" si="0">C9+D9</f>
        <v>11610795.079999998</v>
      </c>
      <c r="F9" s="14">
        <f>SUM(F10:F16)</f>
        <v>10950763</v>
      </c>
      <c r="G9" s="14">
        <f>SUM(G10:G16)</f>
        <v>10859538.52</v>
      </c>
      <c r="H9" s="14">
        <f t="shared" ref="H9:H40" si="1">E9-F9</f>
        <v>660032.07999999821</v>
      </c>
    </row>
    <row r="10" spans="2:9" ht="27.75" customHeight="1" x14ac:dyDescent="0.2">
      <c r="B10" s="11" t="s">
        <v>14</v>
      </c>
      <c r="C10" s="22">
        <v>4546130.4000000004</v>
      </c>
      <c r="D10" s="22">
        <v>292313.5</v>
      </c>
      <c r="E10" s="16">
        <f t="shared" si="0"/>
        <v>4838443.9000000004</v>
      </c>
      <c r="F10" s="22">
        <v>4838443.9000000004</v>
      </c>
      <c r="G10" s="22">
        <v>4838443.9000000004</v>
      </c>
      <c r="H10" s="18">
        <f t="shared" si="1"/>
        <v>0</v>
      </c>
    </row>
    <row r="11" spans="2:9" ht="12" customHeight="1" x14ac:dyDescent="0.2">
      <c r="B11" s="11" t="s">
        <v>15</v>
      </c>
      <c r="C11" s="22">
        <v>252214.56</v>
      </c>
      <c r="D11" s="22">
        <v>0</v>
      </c>
      <c r="E11" s="16">
        <f t="shared" si="0"/>
        <v>252214.56</v>
      </c>
      <c r="F11" s="22">
        <v>150039.49</v>
      </c>
      <c r="G11" s="22">
        <v>150039.49</v>
      </c>
      <c r="H11" s="18">
        <f t="shared" si="1"/>
        <v>102175.07</v>
      </c>
    </row>
    <row r="12" spans="2:9" ht="12" customHeight="1" x14ac:dyDescent="0.2">
      <c r="B12" s="11" t="s">
        <v>16</v>
      </c>
      <c r="C12" s="22">
        <v>3381321.5</v>
      </c>
      <c r="D12" s="22">
        <v>232303.58</v>
      </c>
      <c r="E12" s="16">
        <f t="shared" si="0"/>
        <v>3613625.08</v>
      </c>
      <c r="F12" s="22">
        <v>3470376.79</v>
      </c>
      <c r="G12" s="22">
        <v>3470376.79</v>
      </c>
      <c r="H12" s="18">
        <f t="shared" si="1"/>
        <v>143248.29000000004</v>
      </c>
    </row>
    <row r="13" spans="2:9" ht="12" customHeight="1" x14ac:dyDescent="0.2">
      <c r="B13" s="11" t="s">
        <v>17</v>
      </c>
      <c r="C13" s="22">
        <v>1172048.33</v>
      </c>
      <c r="D13" s="22">
        <v>37409.11</v>
      </c>
      <c r="E13" s="16">
        <f>C13+D13</f>
        <v>1209457.4400000002</v>
      </c>
      <c r="F13" s="22">
        <v>1180584.49</v>
      </c>
      <c r="G13" s="22">
        <v>1089360.01</v>
      </c>
      <c r="H13" s="18">
        <f t="shared" si="1"/>
        <v>28872.950000000186</v>
      </c>
    </row>
    <row r="14" spans="2:9" ht="12" customHeight="1" x14ac:dyDescent="0.2">
      <c r="B14" s="11" t="s">
        <v>18</v>
      </c>
      <c r="C14" s="22">
        <v>1752970.82</v>
      </c>
      <c r="D14" s="22">
        <v>-55916.72</v>
      </c>
      <c r="E14" s="16">
        <f t="shared" si="0"/>
        <v>1697054.1</v>
      </c>
      <c r="F14" s="22">
        <v>1311318.33</v>
      </c>
      <c r="G14" s="22">
        <v>1311318.33</v>
      </c>
      <c r="H14" s="18">
        <f t="shared" si="1"/>
        <v>385735.77</v>
      </c>
    </row>
    <row r="15" spans="2:9" ht="12" customHeight="1" x14ac:dyDescent="0.2">
      <c r="B15" s="11" t="s">
        <v>19</v>
      </c>
      <c r="C15" s="22">
        <v>505549.44</v>
      </c>
      <c r="D15" s="22">
        <v>-505549.44</v>
      </c>
      <c r="E15" s="16">
        <f t="shared" si="0"/>
        <v>0</v>
      </c>
      <c r="F15" s="22">
        <v>0</v>
      </c>
      <c r="G15" s="22">
        <v>0</v>
      </c>
      <c r="H15" s="18">
        <f t="shared" si="1"/>
        <v>0</v>
      </c>
    </row>
    <row r="16" spans="2:9" ht="12" customHeight="1" x14ac:dyDescent="0.2">
      <c r="B16" s="11" t="s">
        <v>20</v>
      </c>
      <c r="C16" s="22">
        <v>0</v>
      </c>
      <c r="D16" s="22">
        <v>0</v>
      </c>
      <c r="E16" s="16">
        <f t="shared" si="0"/>
        <v>0</v>
      </c>
      <c r="F16" s="22">
        <v>0</v>
      </c>
      <c r="G16" s="22">
        <v>0</v>
      </c>
      <c r="H16" s="18">
        <f t="shared" si="1"/>
        <v>0</v>
      </c>
    </row>
    <row r="17" spans="2:8" ht="24" customHeight="1" x14ac:dyDescent="0.2">
      <c r="B17" s="6" t="s">
        <v>21</v>
      </c>
      <c r="C17" s="14">
        <f>SUM(C18:C26)</f>
        <v>7703704.7800000003</v>
      </c>
      <c r="D17" s="14">
        <f>SUM(D18:D26)</f>
        <v>1586512.45</v>
      </c>
      <c r="E17" s="14">
        <f t="shared" si="0"/>
        <v>9290217.2300000004</v>
      </c>
      <c r="F17" s="14">
        <f>SUM(F18:F26)</f>
        <v>8674629.6300000008</v>
      </c>
      <c r="G17" s="14">
        <f>SUM(G18:G26)</f>
        <v>8668407.120000001</v>
      </c>
      <c r="H17" s="14">
        <f t="shared" si="1"/>
        <v>615587.59999999963</v>
      </c>
    </row>
    <row r="18" spans="2:8" ht="24" x14ac:dyDescent="0.2">
      <c r="B18" s="9" t="s">
        <v>22</v>
      </c>
      <c r="C18" s="22">
        <v>257268.21</v>
      </c>
      <c r="D18" s="22">
        <v>14431.98</v>
      </c>
      <c r="E18" s="16">
        <f t="shared" si="0"/>
        <v>271700.19</v>
      </c>
      <c r="F18" s="22">
        <v>224062.02</v>
      </c>
      <c r="G18" s="22">
        <v>217839.51</v>
      </c>
      <c r="H18" s="18">
        <f t="shared" si="1"/>
        <v>47638.170000000013</v>
      </c>
    </row>
    <row r="19" spans="2:8" ht="12" customHeight="1" x14ac:dyDescent="0.2">
      <c r="B19" s="9" t="s">
        <v>23</v>
      </c>
      <c r="C19" s="22">
        <v>33927.53</v>
      </c>
      <c r="D19" s="22">
        <v>5384.47</v>
      </c>
      <c r="E19" s="16">
        <f t="shared" si="0"/>
        <v>39312</v>
      </c>
      <c r="F19" s="22">
        <v>37865.550000000003</v>
      </c>
      <c r="G19" s="22">
        <v>37865.550000000003</v>
      </c>
      <c r="H19" s="18">
        <f t="shared" si="1"/>
        <v>1446.4499999999971</v>
      </c>
    </row>
    <row r="20" spans="2:8" ht="12" customHeight="1" x14ac:dyDescent="0.2">
      <c r="B20" s="9" t="s">
        <v>24</v>
      </c>
      <c r="C20" s="22">
        <v>538008.38</v>
      </c>
      <c r="D20" s="22">
        <v>11896.53</v>
      </c>
      <c r="E20" s="16">
        <f t="shared" si="0"/>
        <v>549904.91</v>
      </c>
      <c r="F20" s="22">
        <v>549904.91</v>
      </c>
      <c r="G20" s="22">
        <v>549904.91</v>
      </c>
      <c r="H20" s="18">
        <f t="shared" si="1"/>
        <v>0</v>
      </c>
    </row>
    <row r="21" spans="2:8" ht="12" customHeight="1" x14ac:dyDescent="0.2">
      <c r="B21" s="9" t="s">
        <v>25</v>
      </c>
      <c r="C21" s="22">
        <v>3014957.25</v>
      </c>
      <c r="D21" s="22">
        <v>-159932.10999999999</v>
      </c>
      <c r="E21" s="16">
        <f t="shared" si="0"/>
        <v>2855025.14</v>
      </c>
      <c r="F21" s="22">
        <v>2486678.2799999998</v>
      </c>
      <c r="G21" s="22">
        <v>2486678.2799999998</v>
      </c>
      <c r="H21" s="18">
        <f t="shared" si="1"/>
        <v>368346.86000000034</v>
      </c>
    </row>
    <row r="22" spans="2:8" ht="12" customHeight="1" x14ac:dyDescent="0.2">
      <c r="B22" s="9" t="s">
        <v>26</v>
      </c>
      <c r="C22" s="22">
        <v>1867197.83</v>
      </c>
      <c r="D22" s="22">
        <v>1535474.17</v>
      </c>
      <c r="E22" s="16">
        <f t="shared" si="0"/>
        <v>3402672</v>
      </c>
      <c r="F22" s="22">
        <v>3348714.29</v>
      </c>
      <c r="G22" s="22">
        <v>3348714.29</v>
      </c>
      <c r="H22" s="18">
        <f t="shared" si="1"/>
        <v>53957.709999999963</v>
      </c>
    </row>
    <row r="23" spans="2:8" ht="12" customHeight="1" x14ac:dyDescent="0.2">
      <c r="B23" s="9" t="s">
        <v>27</v>
      </c>
      <c r="C23" s="22">
        <v>1004780.99</v>
      </c>
      <c r="D23" s="22">
        <v>47600</v>
      </c>
      <c r="E23" s="16">
        <f t="shared" si="0"/>
        <v>1052380.99</v>
      </c>
      <c r="F23" s="22">
        <v>1033153.94</v>
      </c>
      <c r="G23" s="22">
        <v>1033153.94</v>
      </c>
      <c r="H23" s="18">
        <f t="shared" si="1"/>
        <v>19227.050000000047</v>
      </c>
    </row>
    <row r="24" spans="2:8" ht="12" customHeight="1" x14ac:dyDescent="0.2">
      <c r="B24" s="9" t="s">
        <v>28</v>
      </c>
      <c r="C24" s="22">
        <v>289688.13</v>
      </c>
      <c r="D24" s="22">
        <v>-22000</v>
      </c>
      <c r="E24" s="16">
        <f t="shared" si="0"/>
        <v>267688.13</v>
      </c>
      <c r="F24" s="22">
        <v>180336.92</v>
      </c>
      <c r="G24" s="22">
        <v>180336.92</v>
      </c>
      <c r="H24" s="18">
        <f t="shared" si="1"/>
        <v>87351.209999999992</v>
      </c>
    </row>
    <row r="25" spans="2:8" ht="12" customHeight="1" x14ac:dyDescent="0.2">
      <c r="B25" s="9" t="s">
        <v>29</v>
      </c>
      <c r="C25" s="22">
        <v>0</v>
      </c>
      <c r="D25" s="22">
        <v>0</v>
      </c>
      <c r="E25" s="16">
        <f t="shared" si="0"/>
        <v>0</v>
      </c>
      <c r="F25" s="22">
        <v>0</v>
      </c>
      <c r="G25" s="22">
        <v>0</v>
      </c>
      <c r="H25" s="18">
        <f t="shared" si="1"/>
        <v>0</v>
      </c>
    </row>
    <row r="26" spans="2:8" ht="12" customHeight="1" x14ac:dyDescent="0.2">
      <c r="B26" s="9" t="s">
        <v>30</v>
      </c>
      <c r="C26" s="22">
        <v>697876.46</v>
      </c>
      <c r="D26" s="22">
        <v>153657.41</v>
      </c>
      <c r="E26" s="16">
        <f t="shared" si="0"/>
        <v>851533.87</v>
      </c>
      <c r="F26" s="22">
        <v>813913.72</v>
      </c>
      <c r="G26" s="22">
        <v>813913.72</v>
      </c>
      <c r="H26" s="18">
        <f t="shared" si="1"/>
        <v>37620.150000000023</v>
      </c>
    </row>
    <row r="27" spans="2:8" ht="20.100000000000001" customHeight="1" x14ac:dyDescent="0.2">
      <c r="B27" s="6" t="s">
        <v>31</v>
      </c>
      <c r="C27" s="14">
        <f>SUM(C28:C36)</f>
        <v>11581761.539999999</v>
      </c>
      <c r="D27" s="14">
        <f>SUM(D28:D36)</f>
        <v>542109.02999999991</v>
      </c>
      <c r="E27" s="14">
        <f>D27+C27</f>
        <v>12123870.569999998</v>
      </c>
      <c r="F27" s="14">
        <f>SUM(F28:F36)</f>
        <v>11423650.23</v>
      </c>
      <c r="G27" s="14">
        <f>SUM(G28:G36)</f>
        <v>10843223.390000001</v>
      </c>
      <c r="H27" s="14">
        <f t="shared" si="1"/>
        <v>700220.33999999799</v>
      </c>
    </row>
    <row r="28" spans="2:8" x14ac:dyDescent="0.2">
      <c r="B28" s="9" t="s">
        <v>32</v>
      </c>
      <c r="C28" s="22">
        <v>5179409.59</v>
      </c>
      <c r="D28" s="22">
        <v>-705781</v>
      </c>
      <c r="E28" s="16">
        <f t="shared" ref="E28:E36" si="2">C28+D28</f>
        <v>4473628.59</v>
      </c>
      <c r="F28" s="22">
        <v>4131722.28</v>
      </c>
      <c r="G28" s="22">
        <v>4130441.24</v>
      </c>
      <c r="H28" s="18">
        <f t="shared" si="1"/>
        <v>341906.31000000006</v>
      </c>
    </row>
    <row r="29" spans="2:8" x14ac:dyDescent="0.2">
      <c r="B29" s="9" t="s">
        <v>33</v>
      </c>
      <c r="C29" s="22">
        <v>13557.81</v>
      </c>
      <c r="D29" s="22">
        <v>-231.72</v>
      </c>
      <c r="E29" s="16">
        <f t="shared" si="2"/>
        <v>13326.09</v>
      </c>
      <c r="F29" s="22">
        <v>12600</v>
      </c>
      <c r="G29" s="22">
        <v>12600</v>
      </c>
      <c r="H29" s="18">
        <f t="shared" si="1"/>
        <v>726.09000000000015</v>
      </c>
    </row>
    <row r="30" spans="2:8" ht="12" customHeight="1" x14ac:dyDescent="0.2">
      <c r="B30" s="9" t="s">
        <v>34</v>
      </c>
      <c r="C30" s="22">
        <v>768278.11</v>
      </c>
      <c r="D30" s="22">
        <v>95846.19</v>
      </c>
      <c r="E30" s="16">
        <f t="shared" si="2"/>
        <v>864124.3</v>
      </c>
      <c r="F30" s="22">
        <v>632895.84</v>
      </c>
      <c r="G30" s="22">
        <v>632895.84</v>
      </c>
      <c r="H30" s="18">
        <f t="shared" si="1"/>
        <v>231228.46000000008</v>
      </c>
    </row>
    <row r="31" spans="2:8" ht="24" x14ac:dyDescent="0.2">
      <c r="B31" s="9" t="s">
        <v>35</v>
      </c>
      <c r="C31" s="22">
        <v>408090.78</v>
      </c>
      <c r="D31" s="22">
        <v>-58829.96</v>
      </c>
      <c r="E31" s="16">
        <f t="shared" si="2"/>
        <v>349260.82</v>
      </c>
      <c r="F31" s="22">
        <v>341867.42</v>
      </c>
      <c r="G31" s="22">
        <v>341867.42</v>
      </c>
      <c r="H31" s="18">
        <f t="shared" si="1"/>
        <v>7393.4000000000233</v>
      </c>
    </row>
    <row r="32" spans="2:8" ht="24" x14ac:dyDescent="0.2">
      <c r="B32" s="9" t="s">
        <v>36</v>
      </c>
      <c r="C32" s="22">
        <v>3301669.92</v>
      </c>
      <c r="D32" s="22">
        <v>1456859.39</v>
      </c>
      <c r="E32" s="16">
        <f t="shared" si="2"/>
        <v>4758529.3099999996</v>
      </c>
      <c r="F32" s="22">
        <v>4651193.1900000004</v>
      </c>
      <c r="G32" s="22">
        <v>4435603.34</v>
      </c>
      <c r="H32" s="18">
        <f t="shared" si="1"/>
        <v>107336.11999999918</v>
      </c>
    </row>
    <row r="33" spans="2:8" ht="24" x14ac:dyDescent="0.2">
      <c r="B33" s="9" t="s">
        <v>37</v>
      </c>
      <c r="C33" s="22">
        <v>0</v>
      </c>
      <c r="D33" s="22">
        <v>73000</v>
      </c>
      <c r="E33" s="16">
        <f t="shared" si="2"/>
        <v>73000</v>
      </c>
      <c r="F33" s="22">
        <v>72750.259999999995</v>
      </c>
      <c r="G33" s="22">
        <v>72750.259999999995</v>
      </c>
      <c r="H33" s="18">
        <f t="shared" si="1"/>
        <v>249.74000000000524</v>
      </c>
    </row>
    <row r="34" spans="2:8" x14ac:dyDescent="0.2">
      <c r="B34" s="9" t="s">
        <v>38</v>
      </c>
      <c r="C34" s="22">
        <v>5146.95</v>
      </c>
      <c r="D34" s="22">
        <v>11686.13</v>
      </c>
      <c r="E34" s="16">
        <f t="shared" si="2"/>
        <v>16833.079999999998</v>
      </c>
      <c r="F34" s="22">
        <v>12771.74</v>
      </c>
      <c r="G34" s="22">
        <v>12771.74</v>
      </c>
      <c r="H34" s="18">
        <f t="shared" si="1"/>
        <v>4061.3399999999983</v>
      </c>
    </row>
    <row r="35" spans="2:8" x14ac:dyDescent="0.2">
      <c r="B35" s="9" t="s">
        <v>39</v>
      </c>
      <c r="C35" s="22">
        <v>0</v>
      </c>
      <c r="D35" s="22">
        <v>0</v>
      </c>
      <c r="E35" s="16">
        <f t="shared" si="2"/>
        <v>0</v>
      </c>
      <c r="F35" s="22">
        <v>0</v>
      </c>
      <c r="G35" s="22">
        <v>0</v>
      </c>
      <c r="H35" s="18">
        <f t="shared" si="1"/>
        <v>0</v>
      </c>
    </row>
    <row r="36" spans="2:8" x14ac:dyDescent="0.2">
      <c r="B36" s="9" t="s">
        <v>40</v>
      </c>
      <c r="C36" s="22">
        <v>1905608.38</v>
      </c>
      <c r="D36" s="22">
        <v>-330440</v>
      </c>
      <c r="E36" s="16">
        <f t="shared" si="2"/>
        <v>1575168.38</v>
      </c>
      <c r="F36" s="22">
        <v>1567849.5</v>
      </c>
      <c r="G36" s="22">
        <v>1204293.55</v>
      </c>
      <c r="H36" s="18">
        <f t="shared" si="1"/>
        <v>7318.8799999998882</v>
      </c>
    </row>
    <row r="37" spans="2:8" ht="20.100000000000001" customHeight="1" x14ac:dyDescent="0.2">
      <c r="B37" s="7" t="s">
        <v>41</v>
      </c>
      <c r="C37" s="14">
        <f>SUM(C38:C46)</f>
        <v>2064687.33</v>
      </c>
      <c r="D37" s="14">
        <f>SUM(D38:D46)</f>
        <v>894404.64999999991</v>
      </c>
      <c r="E37" s="14">
        <f>C37+D37</f>
        <v>2959091.98</v>
      </c>
      <c r="F37" s="14">
        <f>SUM(F38:F46)</f>
        <v>2957652.01</v>
      </c>
      <c r="G37" s="14">
        <f>SUM(G38:G46)</f>
        <v>2342259.06</v>
      </c>
      <c r="H37" s="14">
        <f t="shared" si="1"/>
        <v>1439.9700000002049</v>
      </c>
    </row>
    <row r="38" spans="2:8" ht="12" customHeight="1" x14ac:dyDescent="0.2">
      <c r="B38" s="9" t="s">
        <v>42</v>
      </c>
      <c r="C38" s="22">
        <v>0</v>
      </c>
      <c r="D38" s="22">
        <v>387557</v>
      </c>
      <c r="E38" s="16">
        <f t="shared" ref="E38:E79" si="3">C38+D38</f>
        <v>387557</v>
      </c>
      <c r="F38" s="22">
        <v>387557</v>
      </c>
      <c r="G38" s="22">
        <v>387557</v>
      </c>
      <c r="H38" s="18">
        <f t="shared" si="1"/>
        <v>0</v>
      </c>
    </row>
    <row r="39" spans="2:8" ht="12" customHeight="1" x14ac:dyDescent="0.2">
      <c r="B39" s="9" t="s">
        <v>43</v>
      </c>
      <c r="C39" s="22">
        <v>1990631.01</v>
      </c>
      <c r="D39" s="22">
        <v>505407.68</v>
      </c>
      <c r="E39" s="16">
        <f t="shared" si="3"/>
        <v>2496038.69</v>
      </c>
      <c r="F39" s="22">
        <v>2496038.69</v>
      </c>
      <c r="G39" s="22">
        <v>1880645.74</v>
      </c>
      <c r="H39" s="18">
        <f t="shared" si="1"/>
        <v>0</v>
      </c>
    </row>
    <row r="40" spans="2:8" ht="12" customHeight="1" x14ac:dyDescent="0.2">
      <c r="B40" s="9" t="s">
        <v>44</v>
      </c>
      <c r="C40" s="22">
        <v>0</v>
      </c>
      <c r="D40" s="22">
        <v>0</v>
      </c>
      <c r="E40" s="16">
        <f t="shared" si="3"/>
        <v>0</v>
      </c>
      <c r="F40" s="22">
        <v>0</v>
      </c>
      <c r="G40" s="22">
        <v>0</v>
      </c>
      <c r="H40" s="18">
        <f t="shared" si="1"/>
        <v>0</v>
      </c>
    </row>
    <row r="41" spans="2:8" ht="12" customHeight="1" x14ac:dyDescent="0.2">
      <c r="B41" s="9" t="s">
        <v>45</v>
      </c>
      <c r="C41" s="22">
        <v>0</v>
      </c>
      <c r="D41" s="22">
        <v>0</v>
      </c>
      <c r="E41" s="16">
        <f t="shared" si="3"/>
        <v>0</v>
      </c>
      <c r="F41" s="22">
        <v>0</v>
      </c>
      <c r="G41" s="22">
        <v>0</v>
      </c>
      <c r="H41" s="18">
        <f t="shared" ref="H41:H72" si="4">E41-F41</f>
        <v>0</v>
      </c>
    </row>
    <row r="42" spans="2:8" ht="12" customHeight="1" x14ac:dyDescent="0.2">
      <c r="B42" s="9" t="s">
        <v>46</v>
      </c>
      <c r="C42" s="22">
        <v>74056.320000000007</v>
      </c>
      <c r="D42" s="22">
        <v>1439.97</v>
      </c>
      <c r="E42" s="16">
        <f t="shared" si="3"/>
        <v>75496.290000000008</v>
      </c>
      <c r="F42" s="22">
        <v>74056.320000000007</v>
      </c>
      <c r="G42" s="22">
        <v>74056.320000000007</v>
      </c>
      <c r="H42" s="18">
        <f t="shared" si="4"/>
        <v>1439.9700000000012</v>
      </c>
    </row>
    <row r="43" spans="2:8" ht="12" customHeight="1" x14ac:dyDescent="0.2">
      <c r="B43" s="9" t="s">
        <v>47</v>
      </c>
      <c r="C43" s="22">
        <v>0</v>
      </c>
      <c r="D43" s="22">
        <v>0</v>
      </c>
      <c r="E43" s="16">
        <f t="shared" si="3"/>
        <v>0</v>
      </c>
      <c r="F43" s="22">
        <v>0</v>
      </c>
      <c r="G43" s="22">
        <v>0</v>
      </c>
      <c r="H43" s="18">
        <f t="shared" si="4"/>
        <v>0</v>
      </c>
    </row>
    <row r="44" spans="2:8" ht="12" customHeight="1" x14ac:dyDescent="0.2">
      <c r="B44" s="9" t="s">
        <v>48</v>
      </c>
      <c r="C44" s="22">
        <v>0</v>
      </c>
      <c r="D44" s="22">
        <v>0</v>
      </c>
      <c r="E44" s="16">
        <f t="shared" si="3"/>
        <v>0</v>
      </c>
      <c r="F44" s="22">
        <v>0</v>
      </c>
      <c r="G44" s="22">
        <v>0</v>
      </c>
      <c r="H44" s="18">
        <f t="shared" si="4"/>
        <v>0</v>
      </c>
    </row>
    <row r="45" spans="2:8" ht="12" customHeight="1" x14ac:dyDescent="0.2">
      <c r="B45" s="9" t="s">
        <v>49</v>
      </c>
      <c r="C45" s="22">
        <v>0</v>
      </c>
      <c r="D45" s="22">
        <v>0</v>
      </c>
      <c r="E45" s="16">
        <f t="shared" si="3"/>
        <v>0</v>
      </c>
      <c r="F45" s="22">
        <v>0</v>
      </c>
      <c r="G45" s="22">
        <v>0</v>
      </c>
      <c r="H45" s="18">
        <f t="shared" si="4"/>
        <v>0</v>
      </c>
    </row>
    <row r="46" spans="2:8" ht="12" customHeight="1" thickBot="1" x14ac:dyDescent="0.25">
      <c r="B46" s="10" t="s">
        <v>50</v>
      </c>
      <c r="C46" s="22">
        <v>0</v>
      </c>
      <c r="D46" s="22">
        <v>0</v>
      </c>
      <c r="E46" s="17">
        <f t="shared" si="3"/>
        <v>0</v>
      </c>
      <c r="F46" s="22">
        <v>0</v>
      </c>
      <c r="G46" s="22">
        <v>0</v>
      </c>
      <c r="H46" s="19">
        <f t="shared" si="4"/>
        <v>0</v>
      </c>
    </row>
    <row r="47" spans="2:8" ht="20.100000000000001" customHeight="1" x14ac:dyDescent="0.2">
      <c r="B47" s="6" t="s">
        <v>51</v>
      </c>
      <c r="C47" s="14">
        <f>SUM(C48:C56)</f>
        <v>4606000</v>
      </c>
      <c r="D47" s="14">
        <f>SUM(D48:D56)</f>
        <v>1194355.95</v>
      </c>
      <c r="E47" s="14">
        <f t="shared" si="3"/>
        <v>5800355.9500000002</v>
      </c>
      <c r="F47" s="14">
        <f>SUM(F48:F56)</f>
        <v>4760084.03</v>
      </c>
      <c r="G47" s="14">
        <f>SUM(G48:G56)</f>
        <v>3786848.92</v>
      </c>
      <c r="H47" s="14">
        <f t="shared" si="4"/>
        <v>1040271.9199999999</v>
      </c>
    </row>
    <row r="48" spans="2:8" x14ac:dyDescent="0.2">
      <c r="B48" s="9" t="s">
        <v>52</v>
      </c>
      <c r="C48" s="22">
        <v>511000</v>
      </c>
      <c r="D48" s="22">
        <v>157801.31</v>
      </c>
      <c r="E48" s="16">
        <f t="shared" si="3"/>
        <v>668801.31000000006</v>
      </c>
      <c r="F48" s="22">
        <v>534876.15</v>
      </c>
      <c r="G48" s="22">
        <v>534876.15</v>
      </c>
      <c r="H48" s="18">
        <f t="shared" si="4"/>
        <v>133925.16000000003</v>
      </c>
    </row>
    <row r="49" spans="2:8" ht="24" x14ac:dyDescent="0.2">
      <c r="B49" s="9" t="s">
        <v>53</v>
      </c>
      <c r="C49" s="22">
        <v>0</v>
      </c>
      <c r="D49" s="22">
        <v>0</v>
      </c>
      <c r="E49" s="16">
        <f t="shared" si="3"/>
        <v>0</v>
      </c>
      <c r="F49" s="22">
        <v>0</v>
      </c>
      <c r="G49" s="22">
        <v>0</v>
      </c>
      <c r="H49" s="18">
        <f t="shared" si="4"/>
        <v>0</v>
      </c>
    </row>
    <row r="50" spans="2:8" ht="24" x14ac:dyDescent="0.2">
      <c r="B50" s="9" t="s">
        <v>54</v>
      </c>
      <c r="C50" s="22">
        <v>0</v>
      </c>
      <c r="D50" s="22">
        <v>0</v>
      </c>
      <c r="E50" s="16">
        <f t="shared" si="3"/>
        <v>0</v>
      </c>
      <c r="F50" s="22">
        <v>0</v>
      </c>
      <c r="G50" s="22">
        <v>0</v>
      </c>
      <c r="H50" s="18">
        <f t="shared" si="4"/>
        <v>0</v>
      </c>
    </row>
    <row r="51" spans="2:8" x14ac:dyDescent="0.2">
      <c r="B51" s="9" t="s">
        <v>55</v>
      </c>
      <c r="C51" s="22">
        <v>0</v>
      </c>
      <c r="D51" s="22">
        <v>70387.94</v>
      </c>
      <c r="E51" s="16">
        <f t="shared" si="3"/>
        <v>70387.94</v>
      </c>
      <c r="F51" s="22">
        <v>70387.94</v>
      </c>
      <c r="G51" s="22">
        <v>70387.94</v>
      </c>
      <c r="H51" s="18">
        <f t="shared" si="4"/>
        <v>0</v>
      </c>
    </row>
    <row r="52" spans="2:8" x14ac:dyDescent="0.2">
      <c r="B52" s="9" t="s">
        <v>56</v>
      </c>
      <c r="C52" s="22">
        <v>0</v>
      </c>
      <c r="D52" s="22">
        <v>0</v>
      </c>
      <c r="E52" s="16">
        <f t="shared" si="3"/>
        <v>0</v>
      </c>
      <c r="F52" s="22">
        <v>0</v>
      </c>
      <c r="G52" s="22">
        <v>0</v>
      </c>
      <c r="H52" s="18">
        <f t="shared" si="4"/>
        <v>0</v>
      </c>
    </row>
    <row r="53" spans="2:8" ht="24" x14ac:dyDescent="0.2">
      <c r="B53" s="9" t="s">
        <v>57</v>
      </c>
      <c r="C53" s="22">
        <v>3655000</v>
      </c>
      <c r="D53" s="22">
        <v>706166.7</v>
      </c>
      <c r="E53" s="16">
        <f t="shared" si="3"/>
        <v>4361166.7</v>
      </c>
      <c r="F53" s="22">
        <v>4154819.94</v>
      </c>
      <c r="G53" s="22">
        <v>3181584.83</v>
      </c>
      <c r="H53" s="18">
        <f t="shared" si="4"/>
        <v>206346.76000000024</v>
      </c>
    </row>
    <row r="54" spans="2:8" x14ac:dyDescent="0.2">
      <c r="B54" s="9" t="s">
        <v>58</v>
      </c>
      <c r="C54" s="22">
        <v>0</v>
      </c>
      <c r="D54" s="22">
        <v>0</v>
      </c>
      <c r="E54" s="16">
        <f t="shared" si="3"/>
        <v>0</v>
      </c>
      <c r="F54" s="22">
        <v>0</v>
      </c>
      <c r="G54" s="22">
        <v>0</v>
      </c>
      <c r="H54" s="18">
        <f t="shared" si="4"/>
        <v>0</v>
      </c>
    </row>
    <row r="55" spans="2:8" x14ac:dyDescent="0.2">
      <c r="B55" s="9" t="s">
        <v>59</v>
      </c>
      <c r="C55" s="22">
        <v>0</v>
      </c>
      <c r="D55" s="22">
        <v>700000</v>
      </c>
      <c r="E55" s="16">
        <f t="shared" si="3"/>
        <v>700000</v>
      </c>
      <c r="F55" s="22">
        <v>0</v>
      </c>
      <c r="G55" s="22">
        <v>0</v>
      </c>
      <c r="H55" s="18">
        <f t="shared" si="4"/>
        <v>700000</v>
      </c>
    </row>
    <row r="56" spans="2:8" x14ac:dyDescent="0.2">
      <c r="B56" s="9" t="s">
        <v>60</v>
      </c>
      <c r="C56" s="22">
        <v>440000</v>
      </c>
      <c r="D56" s="22">
        <v>-440000</v>
      </c>
      <c r="E56" s="16">
        <f t="shared" si="3"/>
        <v>0</v>
      </c>
      <c r="F56" s="22">
        <v>0</v>
      </c>
      <c r="G56" s="22">
        <v>0</v>
      </c>
      <c r="H56" s="18">
        <f t="shared" si="4"/>
        <v>0</v>
      </c>
    </row>
    <row r="57" spans="2:8" ht="20.100000000000001" customHeight="1" x14ac:dyDescent="0.2">
      <c r="B57" s="6" t="s">
        <v>61</v>
      </c>
      <c r="C57" s="14">
        <f>SUM(C58:C60)</f>
        <v>11545435.57</v>
      </c>
      <c r="D57" s="14">
        <f>SUM(D58:D60)</f>
        <v>-736864.46</v>
      </c>
      <c r="E57" s="14">
        <f t="shared" si="3"/>
        <v>10808571.109999999</v>
      </c>
      <c r="F57" s="14">
        <f>SUM(F58:F60)</f>
        <v>10420206.26</v>
      </c>
      <c r="G57" s="14">
        <f>SUM(G58:G60)</f>
        <v>10420206.26</v>
      </c>
      <c r="H57" s="14">
        <f t="shared" si="4"/>
        <v>388364.84999999963</v>
      </c>
    </row>
    <row r="58" spans="2:8" ht="24" x14ac:dyDescent="0.2">
      <c r="B58" s="9" t="s">
        <v>62</v>
      </c>
      <c r="C58" s="22">
        <v>11395435.57</v>
      </c>
      <c r="D58" s="22">
        <v>-1054866.2</v>
      </c>
      <c r="E58" s="16">
        <f t="shared" si="3"/>
        <v>10340569.370000001</v>
      </c>
      <c r="F58" s="22">
        <v>10057880.17</v>
      </c>
      <c r="G58" s="22">
        <v>10057880.17</v>
      </c>
      <c r="H58" s="18">
        <f t="shared" si="4"/>
        <v>282689.20000000112</v>
      </c>
    </row>
    <row r="59" spans="2:8" x14ac:dyDescent="0.2">
      <c r="B59" s="9" t="s">
        <v>63</v>
      </c>
      <c r="C59" s="22">
        <v>150000</v>
      </c>
      <c r="D59" s="22">
        <v>318001.74</v>
      </c>
      <c r="E59" s="16">
        <f t="shared" si="3"/>
        <v>468001.74</v>
      </c>
      <c r="F59" s="22">
        <v>362326.09</v>
      </c>
      <c r="G59" s="22">
        <v>362326.09</v>
      </c>
      <c r="H59" s="16">
        <f t="shared" si="4"/>
        <v>105675.64999999997</v>
      </c>
    </row>
    <row r="60" spans="2:8" ht="24" x14ac:dyDescent="0.2">
      <c r="B60" s="9" t="s">
        <v>64</v>
      </c>
      <c r="C60" s="12">
        <v>0</v>
      </c>
      <c r="D60" s="13">
        <v>0</v>
      </c>
      <c r="E60" s="16">
        <f t="shared" si="3"/>
        <v>0</v>
      </c>
      <c r="F60" s="12">
        <v>0</v>
      </c>
      <c r="G60" s="12">
        <v>0</v>
      </c>
      <c r="H60" s="16">
        <f t="shared" si="4"/>
        <v>0</v>
      </c>
    </row>
    <row r="61" spans="2:8" ht="20.100000000000001" customHeight="1" x14ac:dyDescent="0.2">
      <c r="B61" s="7" t="s">
        <v>65</v>
      </c>
      <c r="C61" s="14">
        <f>SUM(C62:C68)</f>
        <v>0</v>
      </c>
      <c r="D61" s="15">
        <f>SUM(D62:D68)</f>
        <v>0</v>
      </c>
      <c r="E61" s="15">
        <f t="shared" si="3"/>
        <v>0</v>
      </c>
      <c r="F61" s="14">
        <f>SUM(F62:F68)</f>
        <v>0</v>
      </c>
      <c r="G61" s="14">
        <f>SUM(G62:G68)</f>
        <v>0</v>
      </c>
      <c r="H61" s="15">
        <f t="shared" si="4"/>
        <v>0</v>
      </c>
    </row>
    <row r="62" spans="2:8" ht="12" customHeight="1" x14ac:dyDescent="0.2">
      <c r="B62" s="9" t="s">
        <v>66</v>
      </c>
      <c r="C62" s="12">
        <v>0</v>
      </c>
      <c r="D62" s="13">
        <v>0</v>
      </c>
      <c r="E62" s="16">
        <f t="shared" si="3"/>
        <v>0</v>
      </c>
      <c r="F62" s="12">
        <v>0</v>
      </c>
      <c r="G62" s="12">
        <v>0</v>
      </c>
      <c r="H62" s="16">
        <f t="shared" si="4"/>
        <v>0</v>
      </c>
    </row>
    <row r="63" spans="2:8" ht="12" customHeight="1" x14ac:dyDescent="0.2">
      <c r="B63" s="9" t="s">
        <v>67</v>
      </c>
      <c r="C63" s="12">
        <v>0</v>
      </c>
      <c r="D63" s="13">
        <v>0</v>
      </c>
      <c r="E63" s="16">
        <f t="shared" si="3"/>
        <v>0</v>
      </c>
      <c r="F63" s="12">
        <v>0</v>
      </c>
      <c r="G63" s="12">
        <v>0</v>
      </c>
      <c r="H63" s="16">
        <f t="shared" si="4"/>
        <v>0</v>
      </c>
    </row>
    <row r="64" spans="2:8" ht="12" customHeight="1" x14ac:dyDescent="0.2">
      <c r="B64" s="9" t="s">
        <v>68</v>
      </c>
      <c r="C64" s="12">
        <v>0</v>
      </c>
      <c r="D64" s="13">
        <v>0</v>
      </c>
      <c r="E64" s="16">
        <f t="shared" si="3"/>
        <v>0</v>
      </c>
      <c r="F64" s="12">
        <v>0</v>
      </c>
      <c r="G64" s="12">
        <v>0</v>
      </c>
      <c r="H64" s="16">
        <f t="shared" si="4"/>
        <v>0</v>
      </c>
    </row>
    <row r="65" spans="2:8" ht="12" customHeight="1" x14ac:dyDescent="0.2">
      <c r="B65" s="9" t="s">
        <v>69</v>
      </c>
      <c r="C65" s="12">
        <v>0</v>
      </c>
      <c r="D65" s="13">
        <v>0</v>
      </c>
      <c r="E65" s="16">
        <f t="shared" si="3"/>
        <v>0</v>
      </c>
      <c r="F65" s="12">
        <v>0</v>
      </c>
      <c r="G65" s="12">
        <v>0</v>
      </c>
      <c r="H65" s="16">
        <f t="shared" si="4"/>
        <v>0</v>
      </c>
    </row>
    <row r="66" spans="2:8" ht="12" customHeight="1" x14ac:dyDescent="0.2">
      <c r="B66" s="9" t="s">
        <v>70</v>
      </c>
      <c r="C66" s="12">
        <v>0</v>
      </c>
      <c r="D66" s="13">
        <v>0</v>
      </c>
      <c r="E66" s="16">
        <f t="shared" si="3"/>
        <v>0</v>
      </c>
      <c r="F66" s="12">
        <v>0</v>
      </c>
      <c r="G66" s="12">
        <v>0</v>
      </c>
      <c r="H66" s="16">
        <f t="shared" si="4"/>
        <v>0</v>
      </c>
    </row>
    <row r="67" spans="2:8" ht="12" customHeight="1" x14ac:dyDescent="0.2">
      <c r="B67" s="9" t="s">
        <v>71</v>
      </c>
      <c r="C67" s="12">
        <v>0</v>
      </c>
      <c r="D67" s="13">
        <v>0</v>
      </c>
      <c r="E67" s="16">
        <f t="shared" si="3"/>
        <v>0</v>
      </c>
      <c r="F67" s="12">
        <v>0</v>
      </c>
      <c r="G67" s="12">
        <v>0</v>
      </c>
      <c r="H67" s="16">
        <f t="shared" si="4"/>
        <v>0</v>
      </c>
    </row>
    <row r="68" spans="2:8" ht="12" customHeight="1" x14ac:dyDescent="0.2">
      <c r="B68" s="9" t="s">
        <v>72</v>
      </c>
      <c r="C68" s="12">
        <v>0</v>
      </c>
      <c r="D68" s="13">
        <v>0</v>
      </c>
      <c r="E68" s="16">
        <f t="shared" si="3"/>
        <v>0</v>
      </c>
      <c r="F68" s="12">
        <v>0</v>
      </c>
      <c r="G68" s="12">
        <v>0</v>
      </c>
      <c r="H68" s="16">
        <f t="shared" si="4"/>
        <v>0</v>
      </c>
    </row>
    <row r="69" spans="2:8" ht="20.100000000000001" customHeight="1" x14ac:dyDescent="0.2">
      <c r="B69" s="7" t="s">
        <v>73</v>
      </c>
      <c r="C69" s="14">
        <f>SUM(C70:C72)</f>
        <v>0</v>
      </c>
      <c r="D69" s="15">
        <f>SUM(D70:D72)</f>
        <v>0</v>
      </c>
      <c r="E69" s="15">
        <f t="shared" si="3"/>
        <v>0</v>
      </c>
      <c r="F69" s="14">
        <f>SUM(F70:F72)</f>
        <v>0</v>
      </c>
      <c r="G69" s="15">
        <f>SUM(G70:G72)</f>
        <v>0</v>
      </c>
      <c r="H69" s="15">
        <f t="shared" si="4"/>
        <v>0</v>
      </c>
    </row>
    <row r="70" spans="2:8" x14ac:dyDescent="0.2">
      <c r="B70" s="11" t="s">
        <v>74</v>
      </c>
      <c r="C70" s="12">
        <v>0</v>
      </c>
      <c r="D70" s="13">
        <v>0</v>
      </c>
      <c r="E70" s="16">
        <f t="shared" si="3"/>
        <v>0</v>
      </c>
      <c r="F70" s="12">
        <v>0</v>
      </c>
      <c r="G70" s="13">
        <v>0</v>
      </c>
      <c r="H70" s="16">
        <f t="shared" si="4"/>
        <v>0</v>
      </c>
    </row>
    <row r="71" spans="2:8" x14ac:dyDescent="0.2">
      <c r="B71" s="11" t="s">
        <v>75</v>
      </c>
      <c r="C71" s="12">
        <v>0</v>
      </c>
      <c r="D71" s="13">
        <v>0</v>
      </c>
      <c r="E71" s="16">
        <f t="shared" si="3"/>
        <v>0</v>
      </c>
      <c r="F71" s="12">
        <v>0</v>
      </c>
      <c r="G71" s="13">
        <v>0</v>
      </c>
      <c r="H71" s="16">
        <f t="shared" si="4"/>
        <v>0</v>
      </c>
    </row>
    <row r="72" spans="2:8" x14ac:dyDescent="0.2">
      <c r="B72" s="11" t="s">
        <v>76</v>
      </c>
      <c r="C72" s="12">
        <v>0</v>
      </c>
      <c r="D72" s="13">
        <v>0</v>
      </c>
      <c r="E72" s="16">
        <f t="shared" si="3"/>
        <v>0</v>
      </c>
      <c r="F72" s="12">
        <v>0</v>
      </c>
      <c r="G72" s="13">
        <v>0</v>
      </c>
      <c r="H72" s="16">
        <f t="shared" si="4"/>
        <v>0</v>
      </c>
    </row>
    <row r="73" spans="2:8" ht="20.100000000000001" customHeight="1" x14ac:dyDescent="0.2">
      <c r="B73" s="6" t="s">
        <v>77</v>
      </c>
      <c r="C73" s="14">
        <f>SUM(C74:C80)</f>
        <v>0</v>
      </c>
      <c r="D73" s="15">
        <f>SUM(D74:D80)</f>
        <v>0</v>
      </c>
      <c r="E73" s="15">
        <f t="shared" si="3"/>
        <v>0</v>
      </c>
      <c r="F73" s="14">
        <f>SUM(F74:F80)</f>
        <v>0</v>
      </c>
      <c r="G73" s="15">
        <f>SUM(G74:G80)</f>
        <v>0</v>
      </c>
      <c r="H73" s="15">
        <f t="shared" ref="H73:H81" si="5">E73-F73</f>
        <v>0</v>
      </c>
    </row>
    <row r="74" spans="2:8" x14ac:dyDescent="0.2">
      <c r="B74" s="9" t="s">
        <v>78</v>
      </c>
      <c r="C74" s="12">
        <v>0</v>
      </c>
      <c r="D74" s="13">
        <v>0</v>
      </c>
      <c r="E74" s="16">
        <f t="shared" si="3"/>
        <v>0</v>
      </c>
      <c r="F74" s="12">
        <v>0</v>
      </c>
      <c r="G74" s="13">
        <v>0</v>
      </c>
      <c r="H74" s="16">
        <f t="shared" si="5"/>
        <v>0</v>
      </c>
    </row>
    <row r="75" spans="2:8" x14ac:dyDescent="0.2">
      <c r="B75" s="9" t="s">
        <v>79</v>
      </c>
      <c r="C75" s="12">
        <v>0</v>
      </c>
      <c r="D75" s="13">
        <v>0</v>
      </c>
      <c r="E75" s="16">
        <f t="shared" si="3"/>
        <v>0</v>
      </c>
      <c r="F75" s="12">
        <v>0</v>
      </c>
      <c r="G75" s="13">
        <v>0</v>
      </c>
      <c r="H75" s="16">
        <f t="shared" si="5"/>
        <v>0</v>
      </c>
    </row>
    <row r="76" spans="2:8" x14ac:dyDescent="0.2">
      <c r="B76" s="9" t="s">
        <v>80</v>
      </c>
      <c r="C76" s="12">
        <v>0</v>
      </c>
      <c r="D76" s="13">
        <v>0</v>
      </c>
      <c r="E76" s="16">
        <f t="shared" si="3"/>
        <v>0</v>
      </c>
      <c r="F76" s="12">
        <v>0</v>
      </c>
      <c r="G76" s="13">
        <v>0</v>
      </c>
      <c r="H76" s="16">
        <f t="shared" si="5"/>
        <v>0</v>
      </c>
    </row>
    <row r="77" spans="2:8" x14ac:dyDescent="0.2">
      <c r="B77" s="9" t="s">
        <v>81</v>
      </c>
      <c r="C77" s="12">
        <v>0</v>
      </c>
      <c r="D77" s="13">
        <v>0</v>
      </c>
      <c r="E77" s="16">
        <f t="shared" si="3"/>
        <v>0</v>
      </c>
      <c r="F77" s="12">
        <v>0</v>
      </c>
      <c r="G77" s="13">
        <v>0</v>
      </c>
      <c r="H77" s="16">
        <f t="shared" si="5"/>
        <v>0</v>
      </c>
    </row>
    <row r="78" spans="2:8" x14ac:dyDescent="0.2">
      <c r="B78" s="9" t="s">
        <v>82</v>
      </c>
      <c r="C78" s="12">
        <v>0</v>
      </c>
      <c r="D78" s="13">
        <v>0</v>
      </c>
      <c r="E78" s="16">
        <f t="shared" si="3"/>
        <v>0</v>
      </c>
      <c r="F78" s="12">
        <v>0</v>
      </c>
      <c r="G78" s="13">
        <v>0</v>
      </c>
      <c r="H78" s="16">
        <f t="shared" si="5"/>
        <v>0</v>
      </c>
    </row>
    <row r="79" spans="2:8" x14ac:dyDescent="0.2">
      <c r="B79" s="9" t="s">
        <v>83</v>
      </c>
      <c r="C79" s="12">
        <v>0</v>
      </c>
      <c r="D79" s="13">
        <v>0</v>
      </c>
      <c r="E79" s="16">
        <f t="shared" si="3"/>
        <v>0</v>
      </c>
      <c r="F79" s="12">
        <v>0</v>
      </c>
      <c r="G79" s="13">
        <v>0</v>
      </c>
      <c r="H79" s="16">
        <f t="shared" si="5"/>
        <v>0</v>
      </c>
    </row>
    <row r="80" spans="2:8" ht="12" customHeight="1" thickBot="1" x14ac:dyDescent="0.25">
      <c r="B80" s="10" t="s">
        <v>84</v>
      </c>
      <c r="C80" s="12">
        <v>0</v>
      </c>
      <c r="D80" s="13">
        <v>0</v>
      </c>
      <c r="E80" s="16">
        <v>0</v>
      </c>
      <c r="F80" s="12">
        <v>0</v>
      </c>
      <c r="G80" s="13">
        <v>0</v>
      </c>
      <c r="H80" s="16">
        <f t="shared" si="5"/>
        <v>0</v>
      </c>
    </row>
    <row r="81" spans="2:8" ht="12.75" thickBot="1" x14ac:dyDescent="0.25">
      <c r="B81" s="8" t="s">
        <v>85</v>
      </c>
      <c r="C81" s="20">
        <f>SUM(C73,C69,C61,C57,C47,C27,C37,C17,C9)</f>
        <v>49111824.269999996</v>
      </c>
      <c r="D81" s="20">
        <f>SUM(D73,D69,D61,D57,D47,D37,D27,D17,D9)</f>
        <v>3481077.65</v>
      </c>
      <c r="E81" s="20">
        <f>C81+D81</f>
        <v>52592901.919999994</v>
      </c>
      <c r="F81" s="20">
        <f>SUM(F73,F69,F61,F57,F47,F37,F17,F27,F9)</f>
        <v>49186985.159999996</v>
      </c>
      <c r="G81" s="20">
        <f>SUM(G73,G69,G61,G57,G47,G37,G27,G17,G9)</f>
        <v>46920483.269999996</v>
      </c>
      <c r="H81" s="20">
        <f t="shared" si="5"/>
        <v>3405916.7599999979</v>
      </c>
    </row>
    <row r="83" spans="2:8" s="21" customFormat="1" x14ac:dyDescent="0.2">
      <c r="B83" s="24" t="s">
        <v>92</v>
      </c>
    </row>
    <row r="84" spans="2:8" s="21" customFormat="1" x14ac:dyDescent="0.2"/>
    <row r="85" spans="2:8" s="21" customFormat="1" x14ac:dyDescent="0.2"/>
    <row r="86" spans="2:8" s="21" customFormat="1" x14ac:dyDescent="0.2"/>
    <row r="87" spans="2:8" s="21" customFormat="1" x14ac:dyDescent="0.2"/>
    <row r="88" spans="2:8" s="21" customFormat="1" x14ac:dyDescent="0.2"/>
    <row r="89" spans="2:8" s="21" customFormat="1" x14ac:dyDescent="0.2">
      <c r="B89" s="23" t="s">
        <v>88</v>
      </c>
      <c r="C89" s="23"/>
      <c r="D89" s="23"/>
      <c r="E89" s="23" t="s">
        <v>89</v>
      </c>
      <c r="F89" s="23"/>
      <c r="G89" s="24"/>
    </row>
    <row r="90" spans="2:8" s="21" customFormat="1" x14ac:dyDescent="0.2">
      <c r="B90" s="23" t="s">
        <v>90</v>
      </c>
      <c r="C90" s="23"/>
      <c r="D90" s="23"/>
      <c r="E90" s="23" t="s">
        <v>91</v>
      </c>
      <c r="F90" s="23"/>
      <c r="G90" s="24"/>
    </row>
    <row r="91" spans="2:8" s="21" customFormat="1" x14ac:dyDescent="0.2">
      <c r="B91" s="23"/>
      <c r="C91" s="23"/>
      <c r="D91" s="23"/>
      <c r="E91" s="23"/>
      <c r="F91" s="23"/>
      <c r="G91" s="24"/>
    </row>
    <row r="92" spans="2:8" s="21" customFormat="1" x14ac:dyDescent="0.2"/>
    <row r="93" spans="2:8" s="21" customFormat="1" x14ac:dyDescent="0.2"/>
    <row r="94" spans="2:8" s="21" customFormat="1" x14ac:dyDescent="0.2"/>
    <row r="95" spans="2:8" s="21" customFormat="1" x14ac:dyDescent="0.2"/>
    <row r="96" spans="2:8" s="21" customFormat="1" x14ac:dyDescent="0.2"/>
    <row r="97" s="21" customFormat="1" x14ac:dyDescent="0.2"/>
    <row r="98" s="21" customFormat="1" x14ac:dyDescent="0.2"/>
    <row r="99" s="21" customFormat="1" x14ac:dyDescent="0.2"/>
    <row r="100" s="21" customFormat="1" x14ac:dyDescent="0.2"/>
    <row r="101" s="21" customFormat="1" x14ac:dyDescent="0.2"/>
    <row r="102" s="21" customFormat="1" x14ac:dyDescent="0.2"/>
    <row r="103" s="21" customFormat="1" x14ac:dyDescent="0.2"/>
    <row r="104" s="21" customFormat="1" x14ac:dyDescent="0.2"/>
    <row r="105" s="21" customFormat="1" x14ac:dyDescent="0.2"/>
    <row r="106" s="21" customFormat="1" x14ac:dyDescent="0.2"/>
    <row r="107" s="21" customFormat="1" x14ac:dyDescent="0.2"/>
    <row r="108" s="21" customFormat="1" x14ac:dyDescent="0.2"/>
    <row r="109" s="21" customFormat="1" x14ac:dyDescent="0.2"/>
    <row r="110" s="21" customFormat="1" x14ac:dyDescent="0.2"/>
    <row r="111" s="21" customFormat="1" x14ac:dyDescent="0.2"/>
    <row r="112" s="21" customFormat="1" x14ac:dyDescent="0.2"/>
    <row r="113" s="21" customFormat="1" x14ac:dyDescent="0.2"/>
    <row r="114" s="21" customFormat="1" x14ac:dyDescent="0.2"/>
    <row r="115" s="21" customFormat="1" x14ac:dyDescent="0.2"/>
    <row r="116" s="21" customFormat="1" x14ac:dyDescent="0.2"/>
    <row r="117" s="21" customFormat="1" x14ac:dyDescent="0.2"/>
    <row r="118" s="21" customFormat="1" x14ac:dyDescent="0.2"/>
    <row r="119" s="21" customFormat="1" x14ac:dyDescent="0.2"/>
    <row r="120" s="21" customFormat="1" x14ac:dyDescent="0.2"/>
    <row r="121" s="21" customFormat="1" x14ac:dyDescent="0.2"/>
    <row r="122" s="21" customFormat="1" x14ac:dyDescent="0.2"/>
    <row r="123" s="21" customFormat="1" x14ac:dyDescent="0.2"/>
    <row r="124" s="21" customFormat="1" x14ac:dyDescent="0.2"/>
    <row r="125" s="21" customFormat="1" x14ac:dyDescent="0.2"/>
    <row r="126" s="21" customFormat="1" x14ac:dyDescent="0.2"/>
    <row r="127" s="21" customFormat="1" x14ac:dyDescent="0.2"/>
    <row r="128" s="21" customFormat="1" x14ac:dyDescent="0.2"/>
    <row r="129" s="21" customFormat="1" x14ac:dyDescent="0.2"/>
    <row r="130" s="21" customFormat="1" x14ac:dyDescent="0.2"/>
    <row r="131" s="21" customFormat="1" x14ac:dyDescent="0.2"/>
    <row r="132" s="21" customFormat="1" x14ac:dyDescent="0.2"/>
    <row r="133" s="21" customFormat="1" x14ac:dyDescent="0.2"/>
    <row r="134" s="21" customFormat="1" x14ac:dyDescent="0.2"/>
    <row r="135" s="21" customFormat="1" x14ac:dyDescent="0.2"/>
    <row r="136" s="21" customFormat="1" x14ac:dyDescent="0.2"/>
    <row r="137" s="21" customFormat="1" x14ac:dyDescent="0.2"/>
    <row r="138" s="21" customFormat="1" x14ac:dyDescent="0.2"/>
    <row r="139" s="21" customFormat="1" x14ac:dyDescent="0.2"/>
    <row r="140" s="21" customFormat="1" x14ac:dyDescent="0.2"/>
    <row r="141" s="21" customFormat="1" x14ac:dyDescent="0.2"/>
    <row r="142" s="21" customFormat="1" x14ac:dyDescent="0.2"/>
    <row r="143" s="21" customFormat="1" x14ac:dyDescent="0.2"/>
    <row r="144" s="21" customFormat="1" x14ac:dyDescent="0.2"/>
    <row r="145" s="21" customFormat="1" x14ac:dyDescent="0.2"/>
    <row r="146" s="21" customFormat="1" x14ac:dyDescent="0.2"/>
    <row r="147" s="21" customFormat="1" x14ac:dyDescent="0.2"/>
    <row r="148" s="21" customFormat="1" x14ac:dyDescent="0.2"/>
    <row r="149" s="21" customFormat="1" x14ac:dyDescent="0.2"/>
    <row r="150" s="21" customFormat="1" x14ac:dyDescent="0.2"/>
    <row r="151" s="21" customFormat="1" x14ac:dyDescent="0.2"/>
    <row r="152" s="21" customFormat="1" x14ac:dyDescent="0.2"/>
    <row r="153" s="21" customFormat="1" x14ac:dyDescent="0.2"/>
    <row r="154" s="21" customFormat="1" x14ac:dyDescent="0.2"/>
    <row r="155" s="21" customFormat="1" x14ac:dyDescent="0.2"/>
    <row r="156" s="21" customFormat="1" x14ac:dyDescent="0.2"/>
    <row r="157" s="21" customFormat="1" x14ac:dyDescent="0.2"/>
    <row r="158" s="21" customFormat="1" x14ac:dyDescent="0.2"/>
    <row r="159" s="21" customFormat="1" x14ac:dyDescent="0.2"/>
    <row r="160" s="21" customFormat="1" x14ac:dyDescent="0.2"/>
    <row r="161" s="21" customFormat="1" x14ac:dyDescent="0.2"/>
    <row r="162" s="21" customFormat="1" x14ac:dyDescent="0.2"/>
    <row r="163" s="21" customFormat="1" x14ac:dyDescent="0.2"/>
    <row r="164" s="21" customFormat="1" x14ac:dyDescent="0.2"/>
    <row r="165" s="21" customFormat="1" x14ac:dyDescent="0.2"/>
    <row r="166" s="21" customFormat="1" x14ac:dyDescent="0.2"/>
    <row r="167" s="21" customFormat="1" x14ac:dyDescent="0.2"/>
    <row r="168" s="21" customFormat="1" x14ac:dyDescent="0.2"/>
    <row r="169" s="21" customFormat="1" x14ac:dyDescent="0.2"/>
    <row r="170" s="21" customFormat="1" x14ac:dyDescent="0.2"/>
    <row r="171" s="21" customFormat="1" x14ac:dyDescent="0.2"/>
    <row r="172" s="21" customFormat="1" x14ac:dyDescent="0.2"/>
    <row r="173" s="21" customFormat="1" x14ac:dyDescent="0.2"/>
    <row r="174" s="21" customFormat="1" x14ac:dyDescent="0.2"/>
    <row r="175" s="21" customFormat="1" x14ac:dyDescent="0.2"/>
    <row r="176" s="21" customFormat="1" x14ac:dyDescent="0.2"/>
    <row r="177" s="21" customFormat="1" x14ac:dyDescent="0.2"/>
    <row r="178" s="21" customFormat="1" x14ac:dyDescent="0.2"/>
    <row r="179" s="21" customFormat="1" x14ac:dyDescent="0.2"/>
    <row r="180" s="21" customFormat="1" x14ac:dyDescent="0.2"/>
    <row r="181" s="21" customFormat="1" x14ac:dyDescent="0.2"/>
    <row r="182" s="21" customFormat="1" x14ac:dyDescent="0.2"/>
    <row r="183" s="21" customFormat="1" x14ac:dyDescent="0.2"/>
    <row r="184" s="21" customFormat="1" x14ac:dyDescent="0.2"/>
    <row r="185" s="21" customFormat="1" x14ac:dyDescent="0.2"/>
    <row r="186" s="21" customFormat="1" x14ac:dyDescent="0.2"/>
    <row r="187" s="21" customFormat="1" x14ac:dyDescent="0.2"/>
    <row r="188" s="21" customFormat="1" x14ac:dyDescent="0.2"/>
    <row r="189" s="21" customFormat="1" x14ac:dyDescent="0.2"/>
    <row r="190" s="21" customFormat="1" x14ac:dyDescent="0.2"/>
    <row r="191" s="21" customFormat="1" x14ac:dyDescent="0.2"/>
    <row r="192" s="21" customFormat="1" x14ac:dyDescent="0.2"/>
    <row r="193" s="21" customFormat="1" x14ac:dyDescent="0.2"/>
    <row r="194" s="21" customFormat="1" x14ac:dyDescent="0.2"/>
    <row r="195" s="21" customFormat="1" x14ac:dyDescent="0.2"/>
    <row r="196" s="21" customFormat="1" x14ac:dyDescent="0.2"/>
    <row r="197" s="21" customFormat="1" x14ac:dyDescent="0.2"/>
    <row r="198" s="21" customFormat="1" x14ac:dyDescent="0.2"/>
    <row r="199" s="21" customFormat="1" x14ac:dyDescent="0.2"/>
    <row r="200" s="21" customFormat="1" x14ac:dyDescent="0.2"/>
    <row r="201" s="21" customFormat="1" x14ac:dyDescent="0.2"/>
    <row r="202" s="21" customFormat="1" x14ac:dyDescent="0.2"/>
    <row r="203" s="21" customFormat="1" x14ac:dyDescent="0.2"/>
    <row r="204" s="21" customFormat="1" x14ac:dyDescent="0.2"/>
    <row r="205" s="21" customFormat="1" x14ac:dyDescent="0.2"/>
  </sheetData>
  <sheetProtection algorithmName="SHA-512" hashValue="UUlvY/4+zZqiX+W74rhw+2UKKYpD5h9ggz0mf6jSV8T0wPRwxN93YpBx3lBY/m2PbrcVekvenDbBsdZGNR67lg==" saltValue="rXzBXu9KEqEkWOdjyWFU/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EAEPE_COG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DIRFINANCIERA</cp:lastModifiedBy>
  <cp:lastPrinted>2022-02-03T18:18:07Z</cp:lastPrinted>
  <dcterms:created xsi:type="dcterms:W3CDTF">2019-12-04T16:22:52Z</dcterms:created>
  <dcterms:modified xsi:type="dcterms:W3CDTF">2022-02-03T18:19:14Z</dcterms:modified>
</cp:coreProperties>
</file>